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810" windowWidth="11610" windowHeight="6495" tabRatio="595" firstSheet="3" activeTab="4"/>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1">'Balance Sheet'!$A$1:$G$52</definedName>
    <definedName name="_xlnm.Print_Area" localSheetId="3">'Cash Flow Statement'!$A$1:$F$61</definedName>
    <definedName name="_xlnm.Print_Area" localSheetId="0">'Income Statements'!$A$1:$M$59</definedName>
    <definedName name="_xlnm.Print_Area" localSheetId="4">'Notes'!$A$152:$L$172</definedName>
    <definedName name="_xlnm.Print_Area" localSheetId="2">'Statement of Changes in Equity'!$A$1:$M$43</definedName>
    <definedName name="Z_4631A7A0_1B54_4B42_BB5B_C65C9EB8F19B_.wvu.PrintArea" localSheetId="1" hidden="1">'Balance Sheet'!$A$1:$G$52</definedName>
    <definedName name="Z_4631A7A0_1B54_4B42_BB5B_C65C9EB8F19B_.wvu.PrintArea" localSheetId="3" hidden="1">'Cash Flow Statement'!$A$1:$F$61</definedName>
    <definedName name="Z_4631A7A0_1B54_4B42_BB5B_C65C9EB8F19B_.wvu.PrintArea" localSheetId="0" hidden="1">'Income Statements'!$A$1:$M$59</definedName>
    <definedName name="Z_4631A7A0_1B54_4B42_BB5B_C65C9EB8F19B_.wvu.PrintArea" localSheetId="4" hidden="1">'Notes'!$A$152:$L$172</definedName>
    <definedName name="Z_4631A7A0_1B54_4B42_BB5B_C65C9EB8F19B_.wvu.PrintArea" localSheetId="2" hidden="1">'Statement of Changes in Equity'!$A$1:$M$43</definedName>
    <definedName name="Z_C391ADAE_AF77_4213_9152_0B2C6C1F1548_.wvu.PrintArea" localSheetId="1" hidden="1">'Balance Sheet'!$A$1:$G$52</definedName>
    <definedName name="Z_C391ADAE_AF77_4213_9152_0B2C6C1F1548_.wvu.PrintArea" localSheetId="3" hidden="1">'Cash Flow Statement'!$A$1:$F$61</definedName>
    <definedName name="Z_C391ADAE_AF77_4213_9152_0B2C6C1F1548_.wvu.PrintArea" localSheetId="0" hidden="1">'Income Statements'!$A$1:$M$59</definedName>
    <definedName name="Z_C391ADAE_AF77_4213_9152_0B2C6C1F1548_.wvu.PrintArea" localSheetId="4" hidden="1">'Notes'!$A$7:$L$18</definedName>
    <definedName name="Z_C391ADAE_AF77_4213_9152_0B2C6C1F1548_.wvu.PrintArea" localSheetId="2" hidden="1">'Statement of Changes in Equity'!$A$1:$M$43</definedName>
    <definedName name="Z_D0F4F09E_D128_4280_97CD_2D3085A3BC5E_.wvu.PrintArea" localSheetId="1" hidden="1">'Balance Sheet'!$A$1:$G$52</definedName>
    <definedName name="Z_D0F4F09E_D128_4280_97CD_2D3085A3BC5E_.wvu.PrintArea" localSheetId="3" hidden="1">'Cash Flow Statement'!$A$1:$F$61</definedName>
    <definedName name="Z_D0F4F09E_D128_4280_97CD_2D3085A3BC5E_.wvu.PrintArea" localSheetId="0" hidden="1">'Income Statements'!$A$1:$M$59</definedName>
    <definedName name="Z_D0F4F09E_D128_4280_97CD_2D3085A3BC5E_.wvu.PrintArea" localSheetId="4" hidden="1">'Notes'!$A$7:$L$18</definedName>
    <definedName name="Z_D0F4F09E_D128_4280_97CD_2D3085A3BC5E_.wvu.PrintArea" localSheetId="2" hidden="1">'Statement of Changes in Equity'!$A$1:$M$43</definedName>
    <definedName name="Z_D0F4F09E_D128_4280_97CD_2D3085A3BC5E_.wvu.Rows" localSheetId="4" hidden="1">'Notes'!#REF!,'Notes'!$124:$124</definedName>
    <definedName name="Z_D310C255_8957_4A40_9202_EB605CA28A90_.wvu.PrintArea" localSheetId="1" hidden="1">'Balance Sheet'!$A$1:$G$52</definedName>
    <definedName name="Z_D310C255_8957_4A40_9202_EB605CA28A90_.wvu.PrintArea" localSheetId="3" hidden="1">'Cash Flow Statement'!$A$1:$F$61</definedName>
    <definedName name="Z_D310C255_8957_4A40_9202_EB605CA28A90_.wvu.PrintArea" localSheetId="0" hidden="1">'Income Statements'!$A$1:$M$59</definedName>
    <definedName name="Z_D310C255_8957_4A40_9202_EB605CA28A90_.wvu.PrintArea" localSheetId="4" hidden="1">'Notes'!$A$152:$L$172</definedName>
    <definedName name="Z_D310C255_8957_4A40_9202_EB605CA28A90_.wvu.PrintArea" localSheetId="2" hidden="1">'Statement of Changes in Equity'!$A$1:$M$43</definedName>
  </definedNames>
  <calcPr fullCalcOnLoad="1"/>
</workbook>
</file>

<file path=xl/sharedStrings.xml><?xml version="1.0" encoding="utf-8"?>
<sst xmlns="http://schemas.openxmlformats.org/spreadsheetml/2006/main" count="543" uniqueCount="385">
  <si>
    <t>entitled if actual aggregate PAT for Year 1 and Year 2 exceeds RM6,600,000.</t>
  </si>
  <si>
    <t xml:space="preserve">[Audited Consolidated PAT for Year 1 + Audited Consolidated PAT for Year 2 + Audited Consolidated PAT for Year 3 (subject to an aggregate cap of RM9,900,000) x 7.5 x 1/3 x % equity interest in </t>
  </si>
  <si>
    <t>ESB acquired] – Consideration – Year 1 Performance Shares Consideration – Year 2 Performance Shares Consideration (“Year 3 Performance Shares Consideration”)</t>
  </si>
  <si>
    <t>Aggregate PAT for Year 1, Year 2 and Year 3 shall be capped at RM9,900,000; that is to say, RM9,900,000 shall be used in the computation of the number of Performance Shares to which the Vendor</t>
  </si>
  <si>
    <t xml:space="preserve"> shall be entitled if actual aggregate PAT for Year 1, Year 2 and Year 3 exceeds RM9,900,000.</t>
  </si>
  <si>
    <t xml:space="preserve">In the event the Audited Consolidated PAT achieved for any of the financial year is either (a) RM2,500,000 or less or (b) more than RM3,300,000, the amount of shortfall or excess will be carried forward </t>
  </si>
  <si>
    <t>to future financial year(s) (until FYE 30 September 2011) for the purpose of determining the Audited Consolidated PAT achieved for the computation of the Performance Shares Consideration.</t>
  </si>
  <si>
    <t xml:space="preserve">Based on the approximately 78% of the issued and paid-up ordinary share capital of ESB to be acquired, the total of Performance Shares that may be issued to VS has been revised from up to 37,500,000 </t>
  </si>
  <si>
    <t xml:space="preserve">LET Shares to up to 47,500,000 LET Shares.  </t>
  </si>
  <si>
    <t xml:space="preserve">VS shall now irrevocably guarantee that the average Audited Consolidated PAT for the three (3) consecutive FYE 30 September 2009 to 30 September 2011 shall not fall below RM2,500,000  and that </t>
  </si>
  <si>
    <t xml:space="preserve">the previous irrevocable guarantee by VS that the average Audited Consolidated PAT for the three (3) consecutive FYE 30 September 2009 to 30 September 2011 shall not fall below RM2,900,000 by </t>
  </si>
  <si>
    <t>10% or more as set out in the SSA, shall be substituted and amended accordingly.</t>
  </si>
  <si>
    <t xml:space="preserve">[(2,500,000) – actual average Audited Consolidated PAT for the three (3) FYE from 30 September 2009 to 30 September 2011] x 3[(2,500,000) – actual average Audited Consolidated PAT for the </t>
  </si>
  <si>
    <t>three (3) FYE from 30 September 2009 to 30 September 2011] x 3</t>
  </si>
  <si>
    <t xml:space="preserve">VS shall irrevocably and unconditionally guarantee to the Company the due and punctual repayment of the debts owing by Eduwealth Sdn Bhd and DGB Properties Sdn Bhd (collectively referred to as </t>
  </si>
  <si>
    <t xml:space="preserve">“Debtors”) to the Company for the amount of approximately RM840,762 (as at 27 March 2009) (“Debts”) within one (1) year from the date of completion and in the event the Debtors shall fail to repay the </t>
  </si>
  <si>
    <t xml:space="preserve">Debts upon the expiry of the said one (1) year period, VS, shall within seven (7) days of its receipt of a written demand made by the Company, pay to ESB such sum as may be due and owing from the </t>
  </si>
  <si>
    <t xml:space="preserve">Debtors without any protest, counter-claim or set-off whatsoever. VS shall irrevocably and unconditionally guarantee to the Company the due and punctual repayment of the debts owing by Eduwealth Sdn </t>
  </si>
  <si>
    <t xml:space="preserve">Bhd and DGB Properties Sdn Bhd (collectively referred to as “Debtors”) to the Company for the amount of approximately RM840,762 (as at 27 March 2009) (“Debts”) within one (1) year from the date of </t>
  </si>
  <si>
    <t>EXPLANATORY NOTES PURSUANT TO APPENDIX 9B OF THE LISTING REQUIREMENTS OF BURSA MALAYSIA SECURITIES BERHAD FOR THE ACE MARKET</t>
  </si>
  <si>
    <t xml:space="preserve">completion and in the event the Debtors shall fail to repay the Debts upon the expiry of the said one (1) year period, VS, shall within seven (7) days of its receipt of a written demand made by the Company, </t>
  </si>
  <si>
    <t xml:space="preserve">pay to ESB such sum as may be due and owing from the Debtors without any protest, counter-claim or set-off whatsoever. </t>
  </si>
  <si>
    <t xml:space="preserve">Pursuant to Paragraph 6.15 of the Securities Commission’s Guidelines on the Offering of Equity and Equity-Linked Securities for the MESDAQ Market (“SC Guidelines”), the following amount of LET Shares </t>
  </si>
  <si>
    <t>shall be required to be placed under a moratorium:</t>
  </si>
  <si>
    <t xml:space="preserve">Pursuant thereto, VS shall undertake that it shall not sell, transfer or assign 50% of the total Consideration Shares and 50% of the total Performance Shares as above mentioned for a period of one (1) year </t>
  </si>
  <si>
    <t xml:space="preserve">from the date such Consideration Shares and Performance Shares are listed on Bursa Malaysia Securities Berhad. Pursuant to Paragraph 6.16 of the SC Guidelines, VS shall also procure that its </t>
  </si>
  <si>
    <t xml:space="preserve">shareholders shall not sell, transfer or assign their respective shareholdings in VS for the period of one (1) year from the date such Consideration Shares and Performance Shares are listed on Bursa </t>
  </si>
  <si>
    <t>Malaysia Securities Berhad.</t>
  </si>
  <si>
    <t>Gross loss</t>
  </si>
  <si>
    <t>VS is principally an investment holding company.  Its sole 54.88%-owned subsidiary, Eduspec Sdn Bhd (“ESB”) is also an investment company. ESB’s subsidiaries are principally involved in the</t>
  </si>
  <si>
    <t xml:space="preserve">intended acquisition of the entire ordinary shareholding held by VS in Eduspec Sdn Bhd (“ESB”), which is 1,849,391 ordinary shares of RM1.00 each fully paid that represents 54.88% in ESB </t>
  </si>
  <si>
    <t xml:space="preserve">On 27 June 2008, LET entered into a Memorandum of Understanding ("MOU") with Chang Siew Mun and Lim Een Hong, being the shareholders of Victory Solutions (M) Sdn Bhd ("VS") for the </t>
  </si>
  <si>
    <t xml:space="preserve">VS currently holds 2,308,192 ordinary shares of RM1.00 each (“Shares”) in ESB, representing approximately 51.29% of the issued and paid-up share capital of ESB.  It is a condition precedent of the </t>
  </si>
  <si>
    <t xml:space="preserve">SSA that VS shall procure the disposal by other shareholders of ESB (“Other ESB Shareholders”) of their ESB Shares to VS such that LET will hold at least 70% of the equity interest in ESB prior to the </t>
  </si>
  <si>
    <t>completion of the Proposed Acquisition.</t>
  </si>
  <si>
    <t xml:space="preserve">(Increase)/decrease in trade receivables </t>
  </si>
  <si>
    <t>(VS and Other ESB Shareholders shall collectively be referred to as “Vendors”).</t>
  </si>
  <si>
    <t xml:space="preserve">Upon issuance of the LET Shares pursuant to the Proposed Acquisition, the Vendors will hold more than 33% of the equity interest in the Company.  Pursuant to Part II of the Malaysian Code on </t>
  </si>
  <si>
    <t>Balance as at 31 July 2008</t>
  </si>
  <si>
    <t xml:space="preserve">Take-overs &amp; Mergers, 1998 (“Code”), the Vendors and persons acting in concert with them (“PAC”) will be obliged to extend a mandatory general offer for the remaining LET Shares not already held </t>
  </si>
  <si>
    <t xml:space="preserve">Subsequent to the MOU, LET has on 16 September 2008 entered into a conditional Share Sale Agreement (“SSA”) with Victory Solutions (M) Sdn Bhd (“VS”) for the proposed acquisition of up to 80% </t>
  </si>
  <si>
    <t xml:space="preserve">(and subject to a minimum of 70%) of the equity interest in Eduspec Sdn Bhd (“ESB”) (“Proposed Acquisition”). </t>
  </si>
  <si>
    <t>Cash used in operations</t>
  </si>
  <si>
    <t>Increase/(decrease) in payables</t>
  </si>
  <si>
    <t>(Increase)/decrease in other debtors, deposits &amp; prepayments</t>
  </si>
  <si>
    <t>Net cash used in operating activities</t>
  </si>
  <si>
    <t>500,000,000 LET Shares (“Proposed Increase in Authorised Share Capital”). The Company’s Memorandum and Articles of Association (“M&amp;A”) will be amended accordingly for the Proposed Increase</t>
  </si>
  <si>
    <t xml:space="preserve"> in Authorised Share Capital. </t>
  </si>
  <si>
    <t>Lim Beng Weh</t>
  </si>
  <si>
    <t xml:space="preserve">Director </t>
  </si>
  <si>
    <t xml:space="preserve">The purchase consideration for the Proposed Acquisition, assuming 80% of the equity interest in ESB is acquired, is up to RM16,000,000 ("Consideration") and shall be satisfied by the issuance of up to </t>
  </si>
  <si>
    <t xml:space="preserve">160,000,000 new ordinary shares of RM0.10 each in LET (“LET Shares”) at par.  In addition, up to 38,000,000 LET Shares may be issued as performance shares consideration. The purchase </t>
  </si>
  <si>
    <t xml:space="preserve">consideration and performance shares consideration shall be reduced proportionately with the reduction in the equity interest in ESB acquired.  </t>
  </si>
  <si>
    <t xml:space="preserve"> Save for the above, all other salient terms of the SSA remain unchanged. The Cash Consideration is funded from LET's working capital.</t>
  </si>
  <si>
    <t xml:space="preserve">LET Group continues to participate in the tendering process for E-learning contracts by the ministries of education in the region. </t>
  </si>
  <si>
    <t>(b) the balance of the Consideration, up to RM15,200,000, to be satisfied by the allotment on a renounceable basis and issue to VS or its nominees of up to 152,000,000 new ordinary shares of RM0.10</t>
  </si>
  <si>
    <t xml:space="preserve">     each in LET (“LET Shares”) on the basis of one (1) LET Share for every RM0.10 of the balance of the Consideration, upon the completion of the Proposed Acquisition.</t>
  </si>
  <si>
    <t>(i) non-fulfillment of any of the conditions precedent under the SSA; or</t>
  </si>
  <si>
    <t>(ii) the SSA is terminated due to default or breach by VS of the SSA pursuant to LET’s exercise of its right of termination under the SSA.</t>
  </si>
  <si>
    <t xml:space="preserve">If VS fails to refund the Cash Consideration within the above stipulated time, VS shall refund to LET the Cash Consideration together with interest for late payment at 8% per annum, calculated on a daily </t>
  </si>
  <si>
    <t>basis on the outstanding amount for the period of default.</t>
  </si>
  <si>
    <t xml:space="preserve"> LET is also entitled to enforce the guarantee given and executed in its favour by Mr Lim Een Hong, who is a director and substantial shareholder of VS (“Director’s Guarantee”), guaranteeing the </t>
  </si>
  <si>
    <t xml:space="preserve"> immediate refund and repayment of the Cash Consideration together with all interests attaching thereto (if any). VS shall procure the execution by Mr Lim Een Hong of the Director’s Guarantee.</t>
  </si>
  <si>
    <t xml:space="preserve"> within seven (7) days from the date of VS’s receipt of a written demand from LET for such refund in the event of:</t>
  </si>
  <si>
    <t xml:space="preserve"> The Consideration shall be reduced proportionately with the reduction in the equity interest in ESB to be acquired by LET.  The Cash Consideration shall be refunded by VS to LET free  of interest</t>
  </si>
  <si>
    <t>and network of distribution channels in Malaysia, which will bring positive benefits to the Company.</t>
  </si>
  <si>
    <t>NET DECREASE IN CASH AND CASH EQUIVALENTS</t>
  </si>
  <si>
    <t xml:space="preserve">ESB was incorporated in Malaysia.  Its subsidiaries are principally involved in the provision of information technology learning and its related activities to primary schools and kindergarten.  Its services </t>
  </si>
  <si>
    <t xml:space="preserve">have been established since 1984.  The ESB Group has an established distribution channels of over 200 schools in Malaysia.  Given such extensive network of schools and the complementary nature </t>
  </si>
  <si>
    <t>of the educational services provided by the ESB group of companies, the Proposed Acquisition presents a good opportunity for the LET Group to expand its present customer base.    </t>
  </si>
  <si>
    <t xml:space="preserve">On 16 September 2008, LET has entered into a conditional Share Sale Agreement (“SSA”) with Victory Solutions (M) Sdn Bhd (“VS”) for the proposed acquisition of up to 80% (and subject to a </t>
  </si>
  <si>
    <t xml:space="preserve">minimum of 70%) of the equity interest in Eduspec Sdn Bhd (“ESB”) (“Proposed Acquisition”). </t>
  </si>
  <si>
    <t xml:space="preserve">by the Vendors and PAC upon the issuance of such LET Shares.  Following this, the Vendors and PAC propose to seek an exemption under Practice Note 2.9.1 of the Code from the Securities </t>
  </si>
  <si>
    <t>Commission (“SC”) from having to undertake the aforesaid mandatory general offer (“Proposed GO Exemption”).</t>
  </si>
  <si>
    <t>To facilitate the Proposed Acquisition, LET also proposes to increase LET’s existing authorised share capital from RM25,000,000 comprising 250,000,000 LET Shares to RM50,000,000 comprising</t>
  </si>
  <si>
    <t>Net Loss for the financial period (RM'000)</t>
  </si>
  <si>
    <t>Basic loss per share (sen)</t>
  </si>
  <si>
    <t>The principal businesses of the Group are the development and provision of E-learning products and services, which are substantially within a single business segment, and therefore, business segment reporting is deemed not necessary.</t>
  </si>
  <si>
    <t xml:space="preserve">There were no acquisitions or disposals of quoted securities for the financial quarter under review. </t>
  </si>
  <si>
    <t>INDIVIDUAL QUARTER</t>
  </si>
  <si>
    <t>CURRENT YEAR QUARTER</t>
  </si>
  <si>
    <t>(a)</t>
  </si>
  <si>
    <t>(b)</t>
  </si>
  <si>
    <t>Taxation</t>
  </si>
  <si>
    <t>AS AT END OF CURRENT YEAR QUARTER</t>
  </si>
  <si>
    <t>AS AT PRECEDING FINANCIAL YEAR END</t>
  </si>
  <si>
    <t>(Incorporated in Malaysia)</t>
  </si>
  <si>
    <t>Share Capital</t>
  </si>
  <si>
    <t>NOTES</t>
  </si>
  <si>
    <t>Dividends</t>
  </si>
  <si>
    <t>By Order of the Board</t>
  </si>
  <si>
    <t>Date:</t>
  </si>
  <si>
    <t xml:space="preserve"> </t>
  </si>
  <si>
    <t>PRECEDING YEAR CORRESPONDING QUARTER</t>
  </si>
  <si>
    <t>RM('000)</t>
  </si>
  <si>
    <t>Revenue</t>
  </si>
  <si>
    <t>Basic</t>
  </si>
  <si>
    <t>Fully diluted</t>
  </si>
  <si>
    <t>(The figures have not been audited)</t>
  </si>
  <si>
    <t>CURRENT ASSETS</t>
  </si>
  <si>
    <t>CURRENT LIABILITIES</t>
  </si>
  <si>
    <t>FINANCED BY:</t>
  </si>
  <si>
    <t>NET CURRENT ASSETS</t>
  </si>
  <si>
    <t>CASH FLOWS FROM OPERATING ACTIVITIES</t>
  </si>
  <si>
    <t>Adjustments for:</t>
  </si>
  <si>
    <t>Changes in working capital:</t>
  </si>
  <si>
    <t>CASH FLOWS FROM INVESTING ACTIVITIES</t>
  </si>
  <si>
    <t>A</t>
  </si>
  <si>
    <t>A1</t>
  </si>
  <si>
    <t>Basis of preparation</t>
  </si>
  <si>
    <t>A2</t>
  </si>
  <si>
    <t>A3</t>
  </si>
  <si>
    <t>Seasonal or cyclical factors</t>
  </si>
  <si>
    <t>A4</t>
  </si>
  <si>
    <t>A5</t>
  </si>
  <si>
    <t>Material changes in estimates</t>
  </si>
  <si>
    <t>A6</t>
  </si>
  <si>
    <t>Debt and equity securities</t>
  </si>
  <si>
    <t>A7</t>
  </si>
  <si>
    <t>Dividend paid</t>
  </si>
  <si>
    <t>A8</t>
  </si>
  <si>
    <t>A9</t>
  </si>
  <si>
    <t>A10</t>
  </si>
  <si>
    <t>A11</t>
  </si>
  <si>
    <t>A12</t>
  </si>
  <si>
    <t>Contingent liabilities</t>
  </si>
  <si>
    <t>A13</t>
  </si>
  <si>
    <t>Capital commitments</t>
  </si>
  <si>
    <t>A14</t>
  </si>
  <si>
    <t>Significant related party transactions</t>
  </si>
  <si>
    <t>Cash and bank balances</t>
  </si>
  <si>
    <t>B</t>
  </si>
  <si>
    <t>B1</t>
  </si>
  <si>
    <t>Review of performance</t>
  </si>
  <si>
    <t>B2</t>
  </si>
  <si>
    <t>Variation of results against preceding quarter</t>
  </si>
  <si>
    <t>B3</t>
  </si>
  <si>
    <t>Prospects</t>
  </si>
  <si>
    <t>B4</t>
  </si>
  <si>
    <t>B5</t>
  </si>
  <si>
    <t>B6</t>
  </si>
  <si>
    <t>B7</t>
  </si>
  <si>
    <t>Quoted securities</t>
  </si>
  <si>
    <t>B8</t>
  </si>
  <si>
    <t>B9</t>
  </si>
  <si>
    <t>B10</t>
  </si>
  <si>
    <t>Off balance sheet financial instruments</t>
  </si>
  <si>
    <t>B11</t>
  </si>
  <si>
    <t>B12</t>
  </si>
  <si>
    <t>B13</t>
  </si>
  <si>
    <t>Valuation of property, plant and equipment</t>
  </si>
  <si>
    <t>Material events subsequent to the end of the quarter</t>
  </si>
  <si>
    <t>25 September 2009</t>
  </si>
  <si>
    <t>There were no significant related party transactions as at the date of this announcement.</t>
  </si>
  <si>
    <t>CONDENSED STATEMENT OF CHANGES IN EQUITY</t>
  </si>
  <si>
    <t>There were no dividends paid during the current financial quarter.</t>
  </si>
  <si>
    <t>Material litigations</t>
  </si>
  <si>
    <t>EXPLANATORY NOTES PURSUANT TO FRS 134 INTERIM FINANCIAL REPORTING</t>
  </si>
  <si>
    <t>Auditors' report of preceding annual financial statements</t>
  </si>
  <si>
    <t>There were no changes in estimates of amounts reported in prior financial years, which may have a material effect in the current financial quarter.</t>
  </si>
  <si>
    <t>There were no changes in the valuation of the property, plant and equipment reported in the previous audited financial statements that will have effect in the current financial quarter under review.</t>
  </si>
  <si>
    <t>Petaling Jaya</t>
  </si>
  <si>
    <t>Cost of sales</t>
  </si>
  <si>
    <t>Distribution and selling expenses</t>
  </si>
  <si>
    <t>Administrative expenses</t>
  </si>
  <si>
    <t>*</t>
  </si>
  <si>
    <t>Interest income</t>
  </si>
  <si>
    <t>Sales of unquoted investments and/or properties</t>
  </si>
  <si>
    <t>Borrowings and debt securities</t>
  </si>
  <si>
    <t xml:space="preserve">There were no instruments with material off balance sheet risks issued as at the date of this report. </t>
  </si>
  <si>
    <t>Weighted average number of ordinary shares in issue ('000)</t>
  </si>
  <si>
    <t xml:space="preserve">  </t>
  </si>
  <si>
    <t>LITESPEED EDUCATION TECHNOLOGIES BERHAD</t>
  </si>
  <si>
    <t>Financial income</t>
  </si>
  <si>
    <t>There were no capital commitments as at the date of this announcement.</t>
  </si>
  <si>
    <t>Share Premium</t>
  </si>
  <si>
    <t>Other reserves</t>
  </si>
  <si>
    <t>Fixed deposits</t>
  </si>
  <si>
    <t>Share premium</t>
  </si>
  <si>
    <t>Depreciation of  plant and equipment</t>
  </si>
  <si>
    <t>Amortisation of development cost</t>
  </si>
  <si>
    <t>Interest received</t>
  </si>
  <si>
    <t>RM'000</t>
  </si>
  <si>
    <t>Segment Reporting</t>
  </si>
  <si>
    <t xml:space="preserve">Group </t>
  </si>
  <si>
    <t>Results</t>
  </si>
  <si>
    <t>CONDENSED CONSOLIDATED BALANCE SHEET</t>
  </si>
  <si>
    <t>CONDENSED CONSOLIDATED CASH FLOW STATEMENT</t>
  </si>
  <si>
    <t>(The Condensed Consolidated Cash Flow Statement should be read in conjunction with the</t>
  </si>
  <si>
    <t>(The Condensed Statement of Changes in Equity should be read in conjunction with the</t>
  </si>
  <si>
    <t>EFFECTS OF FOREIGN CURRENCY EXCHANGE</t>
  </si>
  <si>
    <t>CONDENSED CONSOLIDATED INCOME STATEMENT</t>
  </si>
  <si>
    <t>Foreign currency translation reserves</t>
  </si>
  <si>
    <t>(The Condensed Consolidated Income Statements should be read in conjunction with the</t>
  </si>
  <si>
    <t>(The Condensed Consolidated Balance Sheet should be read in conjunction with the</t>
  </si>
  <si>
    <t>Financial data by geographical segment for the Group : -</t>
  </si>
  <si>
    <t>Malaysia</t>
  </si>
  <si>
    <t>Singapore</t>
  </si>
  <si>
    <t>CURRENT YEAR TO DATE</t>
  </si>
  <si>
    <t>Current Year To Date</t>
  </si>
  <si>
    <t xml:space="preserve">Sales </t>
  </si>
  <si>
    <t>(a) Status of corporate proposals</t>
  </si>
  <si>
    <t>Changes in the composition of the Group</t>
  </si>
  <si>
    <t>Tax recoverable</t>
  </si>
  <si>
    <t>Unusual items affecting assets, liabilities, equity, net income or cash flows</t>
  </si>
  <si>
    <t>There were no unusual items affecting assets, liabilities, equity, net income or cash flows of the Company since the last annual audited financial statements.</t>
  </si>
  <si>
    <t>Plant and equipment</t>
  </si>
  <si>
    <t>Share capital</t>
  </si>
  <si>
    <t>Current Year Quarter</t>
  </si>
  <si>
    <t xml:space="preserve">Preceding Year </t>
  </si>
  <si>
    <t>Corresponding Quarter</t>
  </si>
  <si>
    <t xml:space="preserve">                    Individual Quarter</t>
  </si>
  <si>
    <t xml:space="preserve">           Cumulative Quarter</t>
  </si>
  <si>
    <t>(Unaudited)</t>
  </si>
  <si>
    <t>(Audited)</t>
  </si>
  <si>
    <t>based on weighted average number of ordinary shares of 138,000,000 shares in issue during the period.</t>
  </si>
  <si>
    <t>Other income</t>
  </si>
  <si>
    <t>Other expenses</t>
  </si>
  <si>
    <t>Attributable to :</t>
  </si>
  <si>
    <t>Equity holders of the parent</t>
  </si>
  <si>
    <t>The interim financial statements have been prepared under the historical cost convention.</t>
  </si>
  <si>
    <t>Less : Taxation</t>
  </si>
  <si>
    <t>Loss before taxation for the period</t>
  </si>
  <si>
    <t xml:space="preserve">Basic earnings/(loss) per share is calculated by dividing the net profit for the period by the weighted average number of ordinary shares in issue during the period. </t>
  </si>
  <si>
    <t>Basic earnings/(loss) per share</t>
  </si>
  <si>
    <t>Earnings/(loss) per share</t>
  </si>
  <si>
    <t>Net assets per share attributable to ordinary equity holders of the parent (sen)</t>
  </si>
  <si>
    <t>Fixed deposits with a licenced bank</t>
  </si>
  <si>
    <t>Non-Distributable</t>
  </si>
  <si>
    <t>---------------------&gt;</t>
  </si>
  <si>
    <t>&lt;-----------------------</t>
  </si>
  <si>
    <t>&lt;----------------------</t>
  </si>
  <si>
    <t>NON-CURRENT ASSETS</t>
  </si>
  <si>
    <t>Trade receivables</t>
  </si>
  <si>
    <t>Other receivables,deposits and prepayments</t>
  </si>
  <si>
    <t>Other payables and accruals</t>
  </si>
  <si>
    <t>SHAREHOLDERS' EQUITY</t>
  </si>
  <si>
    <t>Attributable to equity holders of the parent</t>
  </si>
  <si>
    <t>--------------------&gt;</t>
  </si>
  <si>
    <t>Total equity</t>
  </si>
  <si>
    <t>For the fisrt quarter ended 31 July 2009 ("Q1"), LET Group recorded a lower consolidated revenue of RM0.966 million, representing an increase of 43.32% as compared to RM0.674 million achieved in the immediate preceding quarter ended 30 April 2009. The increase in revenue was mainly due to the increase in E-learning revenue generated by the Company's wholly-owned subsidiary.</t>
  </si>
  <si>
    <t>The interim financial statements are unaudited and have been prepared in compliance with FRS 134: "Interim Financial Reporting" and Rule 9.22 (2) and Appendix 9B of the Listing Requirements of Bursa Malaysia Securities Berhad for the ACE Market.</t>
  </si>
  <si>
    <t>Status incentive which allows the Company to enjoy tax exemption on pioneer income for an effective period of 5 years ended on 10 August 2009.</t>
  </si>
  <si>
    <t>The Compnay has submitted the application for extension of another five years Pioneer Status to Multimedia Development Corporation ("MDeC") and is currently waiting for MDeC's approval.</t>
  </si>
  <si>
    <t>Short term borrowings:</t>
  </si>
  <si>
    <t>Unsecured</t>
  </si>
  <si>
    <t>The above borrowings are denominated in Ringgit Malaysia.</t>
  </si>
  <si>
    <t>CASH FLOWS FROM FINANCING ACTIVITIES</t>
  </si>
  <si>
    <t>Proceeds from short-term borrowing</t>
  </si>
  <si>
    <t>Net cash generated from financing activities</t>
  </si>
  <si>
    <t>Short-term borrowings</t>
  </si>
  <si>
    <t>Profit forecast,  profit guarantee and internal targets</t>
  </si>
  <si>
    <t>No dividends have been declared in respect of the financial period under review and the financial year to date.</t>
  </si>
  <si>
    <t>Diluted earnings/(loss) per share</t>
  </si>
  <si>
    <t>i)</t>
  </si>
  <si>
    <t>ii)</t>
  </si>
  <si>
    <t>Loss for the period</t>
  </si>
  <si>
    <t>Loss per share attributable to equity holders of the parent (Sen) :</t>
  </si>
  <si>
    <t>the business is not subjected to any material seasonal and cyclical factors.</t>
  </si>
  <si>
    <t>NA</t>
  </si>
  <si>
    <t xml:space="preserve">Save for the Singapore E-learning market whose renewal/award of contracts typically corresponds to the end and the beginning of the academic year from November to February, the  rest of </t>
  </si>
  <si>
    <t>For the first quarter ended 31 July 2009 ("Q1"), LET Group recorded a consolidated revenue of RM0.966 million, representing a increase of 50.70% as compared to RM0.641 million achieved in the corresponding quarter in the preceding year. The increase was mainly due to the increase in E-learning revenue generated from the Company's wholly-owned subsidiary.</t>
  </si>
  <si>
    <r>
      <t>For Q1, LET Group recorded a loss before tax of RM1.036 million as compared to a loss before tax of</t>
    </r>
    <r>
      <rPr>
        <b/>
        <sz val="10"/>
        <rFont val="Arial Narrow"/>
        <family val="2"/>
      </rPr>
      <t xml:space="preserve"> </t>
    </r>
    <r>
      <rPr>
        <sz val="10"/>
        <rFont val="Arial Narrow"/>
        <family val="2"/>
      </rPr>
      <t>RM1.609 million</t>
    </r>
    <r>
      <rPr>
        <b/>
        <sz val="10"/>
        <rFont val="Arial Narrow"/>
        <family val="2"/>
      </rPr>
      <t xml:space="preserve"> </t>
    </r>
    <r>
      <rPr>
        <sz val="10"/>
        <rFont val="Arial Narrow"/>
        <family val="2"/>
      </rPr>
      <t xml:space="preserve">in the corresponding quarter in the preceding year. The decrease in loss for the current quarter was mainly due to the increase in E-learning revenue, decrease in amortisation of development costs, and lower staff costs. </t>
    </r>
  </si>
  <si>
    <t>For Q1, LET Group recorded a loss before tax of RM1.036 million as compared to a loss before tax of RM3.412 million in the immediate preceding quarter. The decrease in loss for the current quarter is mainly attributable to the settlement costs made to the the winding up petitioners (Case: Wan Hamimie Ariff &amp; Two Others vs LET, announced to Bursa Malaysia Securities Berhad on 13 June 2006; the petition was withdrawn on 19 March 2009), impairment loss on development costs and fixed assets and the provision for doubtful trade debts incurred in the immediate preceding quarter</t>
  </si>
  <si>
    <t>Save for the above, all other salient terms of the SSA,First Supplemental SSA and Second Supplemental SSA  remain unchanged.</t>
  </si>
  <si>
    <t>On 26 August 2009, LET entered into a Third Supplemental Share Sale Agreement ("Third Supplemental SSA") with VS ”) to amend certain terms of the SSA, First and Second Supplement SSAs pursuant to</t>
  </si>
  <si>
    <t xml:space="preserve"> further discussions and negotiations between the parties involved, as well as in compliance with the ACE Market Listing Requirements of Bursa Malaysia Securities Berhad (“Bursa Securities”) (“ACE Market </t>
  </si>
  <si>
    <t>Listing Requirements”).  The revisions made to the Agreements are, amongst others, the following</t>
  </si>
  <si>
    <t>1.1 Extension of Time Period</t>
  </si>
  <si>
    <t>The time period for the fulfillment and satisfaction of the conditions precedents of the Agreements have been extended from a period of twelve (12) months to eighteen (18) months from the date of the SSA.</t>
  </si>
  <si>
    <t>1.2 Moratorium</t>
  </si>
  <si>
    <t xml:space="preserve">Pursuant to Paragraph 3.19(1) of the ACE Market Listing Requirements, the following amount of LET Shares shall be required to be placed under a moratorium: </t>
  </si>
  <si>
    <t xml:space="preserve">(a) 137,000,000 Consideration Shares, representing 100% of the total Consideration Shares to be allotted and issued to VSM or its nominees for a period of six (6) months from the date such Consideration </t>
  </si>
  <si>
    <t xml:space="preserve">Shares are listed on Bursa Securities; </t>
  </si>
  <si>
    <t xml:space="preserve">(b) the expiry of the six (6) -months period as mentioned in (a) above, at least 61,650,000 Consideration Shares, representing at least 45% of the total Consideration Shares, for another period of six (6) </t>
  </si>
  <si>
    <t xml:space="preserve">months; </t>
  </si>
  <si>
    <t>(c) 100% of the total Performance Shares to be allotted and issued to VSM or its nominees for a period of six (6) months from the date(s) such Performance Shares are listed on Bursa Securities; and</t>
  </si>
  <si>
    <t xml:space="preserve">(d) upon the expiry of the six (6) -months period as mentioned in (c) above, at least 45% of the total Performance Shares, for another period of six (6) months. </t>
  </si>
  <si>
    <t xml:space="preserve">Thereafter, subject to the enlarged LET Group having generated one (1) full financial year of operating revenue based on its latest audited consolidated financial statements, VSM or its nominees may, if so </t>
  </si>
  <si>
    <t xml:space="preserve">permitted by the ACE Market Listing Requirements at that time, sell, transfer or assign up to a maximum of one third (1/3) per annum (on a straight-line basis) of the Consideration Shares and the Performance </t>
  </si>
  <si>
    <t>Shares respectively held under moratorium.</t>
  </si>
  <si>
    <t xml:space="preserve">Pursuant thereto, VSM shall undertake that it shall not sell, transfer or assign the relevant number of Consideration Shares and Performance Shares placed under moratorium as above mentioned for the </t>
  </si>
  <si>
    <t xml:space="preserve">relevant period from the dates such Consideration Shares and Performance Shares are listed on Bursa Securities. VSM shall also undertake to procure that its shareholders, being Lim Een Hong, Yap Ai Lia </t>
  </si>
  <si>
    <t xml:space="preserve">and Chang Siew Mun, shall give their respective undertakings to Bursa Securities that they shall comply with the moratorium condition, whereby the moratorium condition to be imposed on VSM above shall </t>
  </si>
  <si>
    <t>similarly be applied to the shareholders of VSM in respect of their shareholdings in VSM.</t>
  </si>
  <si>
    <t xml:space="preserve">VSM shall cause ESB to forward to LET a copy each of the audited annual accounts of each of the companies within the ESB Group together with the Auditors’ Certificate (as defined below) within seven (7) </t>
  </si>
  <si>
    <t>days from the date of the signing of the entire ESB Group’s audited annual accounts for the financial year concerned by the external auditors of the ESB Group, and that the previous requirement of the external</t>
  </si>
  <si>
    <t>auditors being appointed from one of the four (4) largest accounting firms in Malaysia shall be substituted and amended accordingly.</t>
  </si>
  <si>
    <t>“Auditors’ Certificate” shall mean the certificate by the external auditors of the ESB Group stating the audited consolidated profits after taxation and minority interests of the Group for the financial year in question.</t>
  </si>
  <si>
    <t>There was no issuance, cancellation, repurchase, resale and repayment of debt and equity securities for the current financial quarter.</t>
  </si>
  <si>
    <t>Segmental revenue and results in geographical areas of the Group for the current quarter and year to date are as follows : -</t>
  </si>
  <si>
    <t>Net loss for the period is determined after allocation of operating expenses and taxation to each geographical segment.</t>
  </si>
  <si>
    <t>The education sector remains competitive. The Board will, however, continue with its effort to improve the performance of the Group.</t>
  </si>
  <si>
    <t xml:space="preserve">There were no disposals of unquoted investments and/or properties during the quarter under review and financial year to date. </t>
  </si>
  <si>
    <t>Accumulated losses</t>
  </si>
  <si>
    <t>Saved as disclosed above, there were no outstanding corporate proposals announced but not completed within 7 days before the date of issue of this report.</t>
  </si>
  <si>
    <t>Net Loss for the Period</t>
  </si>
  <si>
    <t>Loss before taxation</t>
  </si>
  <si>
    <t>Loss from operations</t>
  </si>
  <si>
    <t>Purchase of plant and equipment</t>
  </si>
  <si>
    <t>Company No. 646756-X</t>
  </si>
  <si>
    <t>(“Proposed Acquisition”).</t>
  </si>
  <si>
    <t xml:space="preserve"> in respect of Eduspec Group.</t>
  </si>
  <si>
    <t>The Proposed Acquisition shall take place upon such terms and price to be agreed upon by the parties to the MOU, subject to a complete legal and financial due diligence inspection being carried  out</t>
  </si>
  <si>
    <t xml:space="preserve"> provision of information technology learning to primary schools and kindergarten and its related activities (collectively hereinafter referred to as "Eduspec Group"). </t>
  </si>
  <si>
    <t>With the Proposed Acquisition, the Company will be able to benefit immediately in terms of earnings contribution from the Eduspec Group.  The Eduspec Group has in place an established brand name</t>
  </si>
  <si>
    <t>The auditors' report was modified as follows : - "Without qualifying our opinion, we draw attention to Note 2.1 to the financial statements, which indicates that the Group and the Company incurred net losses  of</t>
  </si>
  <si>
    <t xml:space="preserve">RM8,848,016 and RM9,397,116 respectively during the financial year ended 30 April 2009 and as at that date, the accumulated losses of the Group and of the Company was RM25,317,460 and </t>
  </si>
  <si>
    <t xml:space="preserve">RM23,172,035 respectively. This raises substantial doubt that the Group and the Company will be able  to continue as going concerns. As disclosed in Note 23 to the financial statements, the Company has </t>
  </si>
  <si>
    <t xml:space="preserve">undertaken a proposed acquisition of a group of companies. The ability of the Group and the Company to continue as going concerns is dependent on the timely and successful implementation of the proposed </t>
  </si>
  <si>
    <t xml:space="preserve">any adjustment relating to the amounts and classification of assets and liabilities that might be necessary should the Group and the Company be unable to continue as going concerns. </t>
  </si>
  <si>
    <t xml:space="preserve">acquisition and the ability of the proposed acquired entities to contribute positively to the profitability and the cash flows of the Group. The financial statements of the Group and of the Company do not include </t>
  </si>
  <si>
    <t xml:space="preserve">Net loss for the period </t>
  </si>
  <si>
    <t>Balance as at 1 May 2008</t>
  </si>
  <si>
    <t>There were no changes in the composition of the Group for the current financial quarter.</t>
  </si>
  <si>
    <t>Net cash used in investing activities</t>
  </si>
  <si>
    <t>Operating loss before working capital changes</t>
  </si>
  <si>
    <t>There were no material contingent liabilities as at the date of this announcement.</t>
  </si>
  <si>
    <t>30/04/2009</t>
  </si>
  <si>
    <t xml:space="preserve">On 12 November 2008, LET entered into a conditional Supplemental Share Sale Agreement (“First Supplemental SSA”) with VS in relation to the Proposed Acquisition, further to the Share Sale Agreement </t>
  </si>
  <si>
    <t>entered into between them on 16 September 2008 (“SSA”). Pursuant to the First Supplemental SSA, the Consideration remains unchanged.  The Consideration shall now be satisfied via the following:</t>
  </si>
  <si>
    <t>(a) the payment of RM800,000 (“Cash Consideration”) as a refundable deposit and towards the account of the Consideration, which is payable on the date of the First Supplemental SSA; and</t>
  </si>
  <si>
    <t xml:space="preserve">On 15 April 2009, LET entered into a Second Supplemental Share Sale Agreement ("Second Supplemental SSA") with VS ”) to amend certain terms of the SSA and the First Supplemental SSA due to </t>
  </si>
  <si>
    <t>Tax refund</t>
  </si>
  <si>
    <t xml:space="preserve">(a) a cash consideration of RM800,000 which has been paid upon the execution of the First Supplemental SSA; and  </t>
  </si>
  <si>
    <t>(b) the allotment and issue of 137,000,00 new ordinary shares of RM0.10 each in LET (“LET Shares”) at par (“Consideration Shares”) to VS or its nominees.</t>
  </si>
  <si>
    <t xml:space="preserve">The revised consideration was arrived at on a “willing buyer-willing seller” basis, after taking into consideration the following: </t>
  </si>
  <si>
    <t>(a) the latest audited consolidated PAT of the ESB Group for the FYE 30 September 2008 of approximately RM3.1 million;</t>
  </si>
  <si>
    <t xml:space="preserve">(b) the latest audited consolidated NA of the ESB Group as at 30 September 2008 of approximately RM9.6 million; </t>
  </si>
  <si>
    <t>(c) the sustainable earnings of the ESB Group going forward; and</t>
  </si>
  <si>
    <t>(d) the Profit Guarantee (as set out below).</t>
  </si>
  <si>
    <t xml:space="preserve">1.1 Purchase Consideration </t>
  </si>
  <si>
    <t>1.2 Performance Shares Consideration</t>
  </si>
  <si>
    <t>Accordingly, the formula for the calculation of the Performance Shares Consideration has been revised as follows:</t>
  </si>
  <si>
    <t>[Audited Consolidated PAT for Year 1 (subject to a cap of RM3,300,000) – RM2,500,000] x 7.5 x 1/3 x % equity interest in ESB acquired (“Year 1 Performance Shares Consideration”)</t>
  </si>
  <si>
    <t xml:space="preserve">Number of Performance Shares to be issued for Year 1 = Year 1 Performance Shares Consideration x 10 (subject to a maximum of 15,600,000 Performance Shares) </t>
  </si>
  <si>
    <t>(b) In respect of Year 2, up to RM1,560,000 shall be paid, to be calculated in accordance with the following formula:</t>
  </si>
  <si>
    <t>(a) In respect of Year 1, up to RM1,560,000 shall be paid, to be calculated in accordance with the following formula:</t>
  </si>
  <si>
    <t xml:space="preserve">Number of Performance Shares to be issued for Year 2 = Year 2 Performance Shares Consideration x 10 (subject to a maximum of 15,600,000 Performance Shares) </t>
  </si>
  <si>
    <t>(c) In respect of Year 3, up to RM4,750,000 (less the amounts already paid in respect of Year 1 and Year 2) shall be paid, to be calculated in accordance with the following formula:</t>
  </si>
  <si>
    <t xml:space="preserve">Number of Performance Shares to be issued for Year 3 = Year 3 Performance Shares Consideration x 10 (subject to a maximum of 47,500,000 Performance Shares) </t>
  </si>
  <si>
    <t>1.3 Profit Guarantee</t>
  </si>
  <si>
    <t xml:space="preserve">the revisions to the Proposed Acquisitionas set out in  below :  </t>
  </si>
  <si>
    <t xml:space="preserve">In the event the average Audited Consolidated PAT falls below RM2,500,000, VS shall compensate the Company according to the following formula: </t>
  </si>
  <si>
    <t>1.4 Additional Guarantee</t>
  </si>
  <si>
    <t>1.5 Moratorium</t>
  </si>
  <si>
    <t>(a) 68,500,000 Consideration Shares, representing 50% of the total Consideration Shares to be allotted and issued to VS or its nominees under section 2.1(b) above; and</t>
  </si>
  <si>
    <t>(b) 50% of the total Performance Shares to be allotted and issued to VS or its nominees under section 3 above.</t>
  </si>
  <si>
    <t>Quarterly report on results for the 1st quarter ended 31.07.2009</t>
  </si>
  <si>
    <t>31/07/2009</t>
  </si>
  <si>
    <t>Audited Financial Statements of Litespeed Education Technologies Berhad for the year ended 30 April 2009)</t>
  </si>
  <si>
    <t xml:space="preserve"> Audited Financial Statements of Litespeed Education Technologies Berhad for the year ended 30 April 2009)</t>
  </si>
  <si>
    <t>3 months ended 31 July 2009</t>
  </si>
  <si>
    <t>Balance as at 1 May 2009</t>
  </si>
  <si>
    <t>Net loss for the period  ended 31 July 2009</t>
  </si>
  <si>
    <t>Balance as at 31 July 2009</t>
  </si>
  <si>
    <t>3 months ended 31 July 2008</t>
  </si>
  <si>
    <t>Net loss for the period ended 31 July 2008</t>
  </si>
  <si>
    <t>3 months ended 31.07.2009</t>
  </si>
  <si>
    <t>The interim financial statements should be read in conjunction with the audited financial statements of the Group for the year ended 30 April 2009. These explanatory notes attached to the interim financial statements provide an explanation of events and transactions that are significant to an understanding of the changes in the financial position and performance of the Group since the year ended 30 April 2009.</t>
  </si>
  <si>
    <t>The significant accounting policies and methods of computation adopted in these interim financial statements are consistent with those of the audited financial statements for the year ended 30 April 2009.</t>
  </si>
  <si>
    <t>There is no profit forecast,  profit guarantee or internal targets made public for the financial year ending 30 April 2010.</t>
  </si>
  <si>
    <t>31/07/2008</t>
  </si>
  <si>
    <t>3 months ended 31.07.2008</t>
  </si>
  <si>
    <t>CASH AND CASH EQUIVALENTS AT BEGINNING OF THE FINANCIAL PERIOD</t>
  </si>
  <si>
    <t>CASH AND CASH EQUIVALENTS AT END OF THE FINANCIAL PERIOD</t>
  </si>
  <si>
    <t>Cash and cash equivalents at the end of the financial period comprise the following :</t>
  </si>
  <si>
    <t>There were no material events subsequent to the current financial quarter ended 31 July 2009 up to the date of this report which is likely to substantially affect the results of the operations of the Company.</t>
  </si>
  <si>
    <t>The Group has no dilution in its earnings/(loss) per ordinary share in the current quarter/year-to-date and preceding year corresponding quarter/period as there are no dilutive potential ordinary shares.</t>
  </si>
  <si>
    <t>Therefore, no adjustment in the form of an increase in the number of shares was made in calculating the potential dilution of its earnings/(loss) per share.</t>
  </si>
  <si>
    <t xml:space="preserve">There were no material litigations pending at the date of this announcement. </t>
  </si>
  <si>
    <t xml:space="preserve">The Company was accorded Multimedia Super Corridor (MSC) status by the Multimedia Development Corporation Sdn Bhd on 11 August 2004 and, in connection  therewith, was awarded  the Pioneer </t>
  </si>
  <si>
    <t xml:space="preserve">In Singapore,despite the increasing competition, LET Group is continuing its efforts to increase its E-learning subscription among Singapore schools. On 2 June 2009,  its subdiairy, Litespeed Education Pte Ltd </t>
  </si>
  <si>
    <t xml:space="preserve">has collaborated with Educare International Consultancy Pte Ltd (Educare), a company set up by the Singapore Teachers' Union (STU) Cooperative which aims to provide quality educational services to </t>
  </si>
  <si>
    <t xml:space="preserve">enhance teaching and learning to schools in Singapore and in several other countries. Both companies will be synergistically marketing LET Group's E-learning suite of products and services to the schools in </t>
  </si>
  <si>
    <t xml:space="preserve">Singapore.   </t>
  </si>
  <si>
    <t xml:space="preserve">The purchase consideration for 3,500,000 ESB Shares, representing approximately 78% of the issued and paid-up ordinary share capital of ESB, has been revised from RM15,500,000 to RM14,500,000 </t>
  </si>
  <si>
    <t xml:space="preserve">(“Consideration”), to be satisfied by the following: </t>
  </si>
  <si>
    <t xml:space="preserve">The annual audited consolidated PAT to be achieved by ESB Group for the three (3) FYE 30 September 2009 (“Year 1”), 30 September 2010 (“Year 2”) and 30 September 2010 (“Year 3”) for the payment </t>
  </si>
  <si>
    <t xml:space="preserve">of Performance Shares Consideration to VS or its nominees has been revised from an amount exceeding RM2,900,000 to an amount exceeding RM2,500,000.   </t>
  </si>
  <si>
    <t xml:space="preserve">PAT for Year 1 shall be capped at RM3,300,000; that is to say, RM3,300,000 shall be used in the computation of the number of Performance Shares to which the Vendor shall be entitled if actual PAT for </t>
  </si>
  <si>
    <t>Year 1 exceeds RM3,300,000.</t>
  </si>
  <si>
    <t xml:space="preserve">[Audited Consolidated PAT for Year 1 + Audited Consolidated PAT for Year 2 (subject to an aggregate cap of RM6,600,000) – RM5,000,000] x 7.5 x 1/3 x % equity interest in ESB acquired – Year 1 </t>
  </si>
  <si>
    <t xml:space="preserve">Performance Shares Consideration (“Year 2 Performance Shares Consideration”) </t>
  </si>
  <si>
    <t xml:space="preserve">Aggregate PAT for Year 1 and Year 2 shall be capped at RM6,600,000; that is to say, RM6,600,000 shall be used in the computation of the number of Performance Shares to which the Vendor shall be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</si>
</sst>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quot;NT$&quot;#,##0;[Red]\-&quot;NT$&quot;#,##0"/>
    <numFmt numFmtId="174" formatCode="&quot;NT$&quot;#,##0.00;\-&quot;NT$&quot;#,##0.00"/>
    <numFmt numFmtId="175" formatCode="&quot;NT$&quot;#,##0.00;[Red]\-&quot;NT$&quot;#,##0.00"/>
    <numFmt numFmtId="176" formatCode="_-&quot;NT$&quot;* #,##0_-;\-&quot;NT$&quot;* #,##0_-;_-&quot;NT$&quot;* &quot;-&quot;_-;_-@_-"/>
    <numFmt numFmtId="177" formatCode="_-* #,##0_-;\-* #,##0_-;_-* &quot;-&quot;_-;_-@_-"/>
    <numFmt numFmtId="178" formatCode="_-&quot;NT$&quot;* #,##0.00_-;\-&quot;NT$&quot;* #,##0.00_-;_-&quot;NT$&quot;* &quot;-&quot;??_-;_-@_-"/>
    <numFmt numFmtId="179" formatCode="_-* #,##0.00_-;\-* #,##0.00_-;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 #,##0.0_);_(* \(#,##0.0\);_(* &quot;-&quot;??_);_(@_)"/>
    <numFmt numFmtId="187" formatCode="_(* #,##0_);_(* \(#,##0\);_(* &quot;-&quot;??_);_(@_)"/>
    <numFmt numFmtId="188" formatCode="_(* #,##0.0_);_(* \(#,##0.0\);_(* &quot;-&quot;_);_(@_)"/>
    <numFmt numFmtId="189" formatCode="#,##0.0"/>
    <numFmt numFmtId="190" formatCode="_(* #,##0.0_);_(* \(#,##0.0\);_(* &quot;-&quot;?_);_(@_)"/>
    <numFmt numFmtId="191" formatCode="_(* #,##0.000_);_(* \(#,##0.000\);_(* &quot;-&quot;??_);_(@_)"/>
    <numFmt numFmtId="192" formatCode="_(* #,##0.0000_);_(* \(#,##0.0000\);_(* &quot;-&quot;??_);_(@_)"/>
    <numFmt numFmtId="193" formatCode="0.0%"/>
    <numFmt numFmtId="194" formatCode="0.000%"/>
    <numFmt numFmtId="195" formatCode="0.0000%"/>
    <numFmt numFmtId="196" formatCode="0.00000%"/>
    <numFmt numFmtId="197" formatCode="0.000000%"/>
    <numFmt numFmtId="198" formatCode="0.0000000%"/>
    <numFmt numFmtId="199" formatCode="0.00000000%"/>
    <numFmt numFmtId="200" formatCode="_(* #,##0.00_);_(* \(#,##0.00\);_(* &quot;-&quot;_);_(@_)"/>
    <numFmt numFmtId="201" formatCode="&quot;Yes&quot;;&quot;Yes&quot;;&quot;No&quot;"/>
    <numFmt numFmtId="202" formatCode="&quot;True&quot;;&quot;True&quot;;&quot;False&quot;"/>
    <numFmt numFmtId="203" formatCode="&quot;On&quot;;&quot;On&quot;;&quot;Off&quot;"/>
    <numFmt numFmtId="204" formatCode="0.00000000"/>
    <numFmt numFmtId="205" formatCode="0.0000000"/>
    <numFmt numFmtId="206" formatCode="0.000000"/>
    <numFmt numFmtId="207" formatCode="0.00000"/>
    <numFmt numFmtId="208" formatCode="0.0000"/>
    <numFmt numFmtId="209" formatCode="0.000"/>
    <numFmt numFmtId="210" formatCode="#,##0.0_);\(#,##0.0\)"/>
    <numFmt numFmtId="211" formatCode="0.0"/>
    <numFmt numFmtId="212" formatCode="[$€-2]\ #,##0.00_);[Red]\([$€-2]\ #,##0.00\)"/>
    <numFmt numFmtId="213" formatCode="0.00_);[Red]\(0.00\)"/>
    <numFmt numFmtId="214" formatCode="#,##0.000000000_);\(#,##0.000000000\)"/>
    <numFmt numFmtId="215" formatCode="#,##0.00000"/>
  </numFmts>
  <fonts count="19">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0"/>
      <color indexed="10"/>
      <name val="Arial Narrow"/>
      <family val="2"/>
    </font>
    <font>
      <u val="single"/>
      <sz val="15"/>
      <color indexed="12"/>
      <name val="Arial Narrow"/>
      <family val="0"/>
    </font>
    <font>
      <u val="single"/>
      <sz val="15"/>
      <color indexed="36"/>
      <name val="Arial Narrow"/>
      <family val="0"/>
    </font>
    <font>
      <vertAlign val="superscript"/>
      <sz val="10"/>
      <name val="Arial Narrow"/>
      <family val="2"/>
    </font>
    <font>
      <b/>
      <sz val="9"/>
      <name val="Arial"/>
      <family val="2"/>
    </font>
    <font>
      <sz val="12"/>
      <name val="Tms Rmn"/>
      <family val="0"/>
    </font>
    <font>
      <sz val="9"/>
      <name val="Arial Narrow"/>
      <family val="2"/>
    </font>
    <font>
      <u val="single"/>
      <sz val="10"/>
      <name val="Arial Narrow"/>
      <family val="2"/>
    </font>
    <font>
      <u val="singleAccounting"/>
      <sz val="10"/>
      <name val="Arial Narrow"/>
      <family val="2"/>
    </font>
    <font>
      <sz val="10"/>
      <color indexed="48"/>
      <name val="Arial Narrow"/>
      <family val="2"/>
    </font>
    <font>
      <sz val="10"/>
      <color indexed="8"/>
      <name val="Arial Narrow"/>
      <family val="2"/>
    </font>
    <font>
      <sz val="10"/>
      <name val="Helv"/>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3">
    <xf numFmtId="0" fontId="1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2" fillId="0" borderId="0" xfId="0" applyFont="1" applyBorder="1" applyAlignment="1">
      <alignment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Alignment="1">
      <alignment/>
    </xf>
    <xf numFmtId="187"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187" fontId="0" fillId="0" borderId="0" xfId="15" applyNumberFormat="1" applyFont="1" applyAlignment="1">
      <alignment/>
    </xf>
    <xf numFmtId="0" fontId="0" fillId="0" borderId="0" xfId="0" applyFont="1" applyBorder="1" applyAlignment="1">
      <alignment/>
    </xf>
    <xf numFmtId="0" fontId="0" fillId="0" borderId="0" xfId="0" applyFont="1" applyFill="1" applyAlignment="1">
      <alignment/>
    </xf>
    <xf numFmtId="169" fontId="0" fillId="0" borderId="0" xfId="0" applyNumberFormat="1" applyFont="1" applyAlignment="1">
      <alignment/>
    </xf>
    <xf numFmtId="169" fontId="0" fillId="0" borderId="0" xfId="0" applyNumberFormat="1" applyFont="1" applyBorder="1" applyAlignment="1">
      <alignment/>
    </xf>
    <xf numFmtId="0" fontId="0" fillId="0" borderId="0" xfId="0" applyFont="1" applyAlignment="1">
      <alignment horizontal="center" vertical="top"/>
    </xf>
    <xf numFmtId="0" fontId="0" fillId="0" borderId="0" xfId="0" applyFont="1" applyBorder="1" applyAlignment="1">
      <alignment horizontal="center"/>
    </xf>
    <xf numFmtId="0" fontId="6" fillId="0" borderId="0" xfId="0" applyFont="1" applyAlignment="1">
      <alignment vertical="center"/>
    </xf>
    <xf numFmtId="171" fontId="0" fillId="0" borderId="0" xfId="0" applyNumberFormat="1" applyFont="1" applyAlignment="1">
      <alignment/>
    </xf>
    <xf numFmtId="187" fontId="0" fillId="0" borderId="0" xfId="0" applyNumberFormat="1" applyFont="1" applyAlignment="1">
      <alignment/>
    </xf>
    <xf numFmtId="0" fontId="1" fillId="0" borderId="0" xfId="0" applyFont="1" applyFill="1" applyAlignment="1">
      <alignment horizontal="center"/>
    </xf>
    <xf numFmtId="0" fontId="10" fillId="0" borderId="0" xfId="0" applyFont="1" applyAlignment="1">
      <alignment horizontal="justify" vertical="top"/>
    </xf>
    <xf numFmtId="0" fontId="0" fillId="0" borderId="0" xfId="0" applyFont="1" applyAlignment="1">
      <alignment horizontal="left"/>
    </xf>
    <xf numFmtId="0" fontId="10" fillId="0" borderId="0" xfId="0" applyFont="1" applyAlignment="1">
      <alignment horizontal="left" vertical="top"/>
    </xf>
    <xf numFmtId="0" fontId="7" fillId="0" borderId="0" xfId="0" applyFont="1" applyFill="1" applyAlignment="1">
      <alignment/>
    </xf>
    <xf numFmtId="0" fontId="0"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vertical="top"/>
    </xf>
    <xf numFmtId="0" fontId="0" fillId="0" borderId="0" xfId="0" applyFont="1" applyFill="1" applyBorder="1" applyAlignment="1">
      <alignment/>
    </xf>
    <xf numFmtId="38" fontId="0" fillId="0" borderId="0" xfId="0" applyNumberFormat="1" applyFont="1" applyAlignment="1">
      <alignment/>
    </xf>
    <xf numFmtId="38" fontId="11" fillId="0" borderId="0" xfId="19" applyNumberFormat="1" applyFont="1" applyFill="1" applyBorder="1" applyAlignment="1" applyProtection="1">
      <alignment horizontal="left" indent="1"/>
      <protection locked="0"/>
    </xf>
    <xf numFmtId="0" fontId="13" fillId="0" borderId="0" xfId="0" applyFont="1" applyBorder="1" applyAlignment="1">
      <alignment vertical="center"/>
    </xf>
    <xf numFmtId="187" fontId="0" fillId="0" borderId="0" xfId="15" applyNumberFormat="1"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0" fillId="0" borderId="0" xfId="0" applyFont="1" applyFill="1" applyBorder="1" applyAlignment="1">
      <alignment horizontal="center"/>
    </xf>
    <xf numFmtId="0" fontId="1" fillId="0" borderId="1" xfId="0" applyFont="1" applyFill="1" applyBorder="1" applyAlignment="1">
      <alignment horizontal="center"/>
    </xf>
    <xf numFmtId="171" fontId="0" fillId="0" borderId="0" xfId="15" applyFont="1" applyAlignment="1">
      <alignment/>
    </xf>
    <xf numFmtId="38" fontId="0" fillId="0" borderId="0" xfId="19" applyNumberFormat="1" applyFont="1" applyFill="1" applyBorder="1" applyAlignment="1" applyProtection="1">
      <alignment/>
      <protection locked="0"/>
    </xf>
    <xf numFmtId="38" fontId="0" fillId="0" borderId="0" xfId="19" applyNumberFormat="1" applyFont="1" applyFill="1" applyBorder="1" applyAlignment="1" applyProtection="1">
      <alignment horizontal="left" indent="1"/>
      <protection locked="0"/>
    </xf>
    <xf numFmtId="169" fontId="0" fillId="0" borderId="0" xfId="0" applyNumberFormat="1" applyFont="1" applyBorder="1" applyAlignment="1">
      <alignment vertical="center"/>
    </xf>
    <xf numFmtId="0" fontId="1" fillId="0" borderId="0" xfId="0" applyFont="1" applyFill="1" applyAlignment="1">
      <alignment horizontal="center" vertical="top"/>
    </xf>
    <xf numFmtId="187" fontId="0" fillId="0" borderId="0" xfId="15" applyNumberFormat="1" applyFont="1" applyFill="1" applyAlignment="1">
      <alignment/>
    </xf>
    <xf numFmtId="187" fontId="0" fillId="0" borderId="0" xfId="0" applyNumberFormat="1" applyFont="1" applyFill="1" applyAlignment="1">
      <alignment/>
    </xf>
    <xf numFmtId="38" fontId="0" fillId="0" borderId="0" xfId="0" applyNumberFormat="1" applyFont="1" applyFill="1" applyAlignment="1">
      <alignment/>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187" fontId="0" fillId="0" borderId="0" xfId="15"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Alignment="1">
      <alignment horizontal="justify" vertical="top" wrapText="1"/>
    </xf>
    <xf numFmtId="37" fontId="0" fillId="0" borderId="0" xfId="0" applyNumberFormat="1" applyFont="1" applyFill="1" applyAlignment="1">
      <alignment/>
    </xf>
    <xf numFmtId="0" fontId="1" fillId="0" borderId="2" xfId="0" applyFont="1" applyFill="1" applyBorder="1" applyAlignment="1">
      <alignment horizontal="center"/>
    </xf>
    <xf numFmtId="0" fontId="0" fillId="0" borderId="0" xfId="0" applyFont="1" applyFill="1" applyAlignment="1">
      <alignment horizontal="justify" vertical="top"/>
    </xf>
    <xf numFmtId="0" fontId="0" fillId="0" borderId="0" xfId="0" applyFill="1" applyAlignment="1">
      <alignment horizontal="justify" vertical="top" wrapText="1"/>
    </xf>
    <xf numFmtId="0" fontId="0" fillId="0" borderId="0" xfId="0" applyFont="1" applyFill="1" applyBorder="1" applyAlignment="1">
      <alignment vertical="top"/>
    </xf>
    <xf numFmtId="0" fontId="7" fillId="0" borderId="0" xfId="0" applyFont="1" applyFill="1" applyAlignment="1">
      <alignment horizontal="justify" vertical="top"/>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justify" vertical="justify" wrapText="1"/>
    </xf>
    <xf numFmtId="0" fontId="1" fillId="0" borderId="0" xfId="0" applyFont="1" applyFill="1" applyAlignment="1">
      <alignment/>
    </xf>
    <xf numFmtId="0" fontId="0" fillId="0" borderId="1" xfId="0" applyFont="1" applyFill="1" applyBorder="1" applyAlignment="1">
      <alignment/>
    </xf>
    <xf numFmtId="0" fontId="0" fillId="0" borderId="0" xfId="0" applyAlignment="1">
      <alignment horizontal="justify" vertical="top" wrapText="1"/>
    </xf>
    <xf numFmtId="0" fontId="0" fillId="0" borderId="0" xfId="0" applyFont="1" applyFill="1" applyAlignment="1">
      <alignment horizontal="left"/>
    </xf>
    <xf numFmtId="0" fontId="1" fillId="0" borderId="0" xfId="0" applyFont="1" applyFill="1" applyBorder="1" applyAlignment="1">
      <alignment horizontal="center" vertical="top" wrapText="1"/>
    </xf>
    <xf numFmtId="14" fontId="1" fillId="0" borderId="0" xfId="0" applyNumberFormat="1" applyFont="1" applyFill="1" applyBorder="1" applyAlignment="1" quotePrefix="1">
      <alignment horizontal="center" vertical="center"/>
    </xf>
    <xf numFmtId="0" fontId="14" fillId="0" borderId="0" xfId="0" applyFont="1" applyFill="1" applyAlignment="1">
      <alignment/>
    </xf>
    <xf numFmtId="38" fontId="0" fillId="0" borderId="0" xfId="0" applyNumberFormat="1" applyFont="1" applyFill="1" applyBorder="1" applyAlignment="1">
      <alignment/>
    </xf>
    <xf numFmtId="38" fontId="0" fillId="0" borderId="1" xfId="0" applyNumberFormat="1" applyFont="1" applyFill="1" applyBorder="1" applyAlignment="1">
      <alignment/>
    </xf>
    <xf numFmtId="0" fontId="0" fillId="0" borderId="0" xfId="0" applyFill="1" applyBorder="1" applyAlignment="1">
      <alignment/>
    </xf>
    <xf numFmtId="38" fontId="0" fillId="0" borderId="2" xfId="0" applyNumberFormat="1" applyFont="1" applyFill="1" applyBorder="1" applyAlignment="1">
      <alignment/>
    </xf>
    <xf numFmtId="0" fontId="0" fillId="0" borderId="0" xfId="0" applyFont="1" applyFill="1" applyBorder="1" applyAlignment="1">
      <alignment horizontal="left" vertical="center"/>
    </xf>
    <xf numFmtId="169" fontId="0" fillId="0" borderId="0" xfId="0" applyFont="1" applyFill="1" applyAlignment="1">
      <alignment/>
    </xf>
    <xf numFmtId="171" fontId="10" fillId="0" borderId="0" xfId="0" applyNumberFormat="1" applyFont="1" applyFill="1" applyBorder="1" applyAlignment="1">
      <alignment horizontal="left" vertical="top"/>
    </xf>
    <xf numFmtId="187" fontId="0" fillId="0" borderId="0" xfId="0" applyNumberFormat="1" applyFont="1" applyFill="1" applyBorder="1" applyAlignment="1">
      <alignment/>
    </xf>
    <xf numFmtId="187" fontId="0" fillId="0" borderId="3" xfId="15" applyNumberFormat="1" applyFont="1" applyFill="1" applyBorder="1" applyAlignment="1">
      <alignment/>
    </xf>
    <xf numFmtId="187" fontId="0" fillId="0" borderId="4" xfId="15" applyNumberFormat="1" applyFont="1" applyFill="1" applyBorder="1" applyAlignment="1">
      <alignment/>
    </xf>
    <xf numFmtId="169" fontId="1" fillId="0" borderId="0" xfId="0" applyFont="1" applyFill="1" applyAlignment="1">
      <alignment/>
    </xf>
    <xf numFmtId="169" fontId="15" fillId="0" borderId="0" xfId="0" applyFont="1" applyFill="1" applyAlignment="1">
      <alignment/>
    </xf>
    <xf numFmtId="0" fontId="1" fillId="0" borderId="0" xfId="0" applyFont="1" applyFill="1" applyBorder="1" applyAlignment="1">
      <alignment horizontal="right" vertical="center"/>
    </xf>
    <xf numFmtId="187" fontId="0" fillId="0" borderId="1" xfId="0" applyNumberFormat="1" applyFont="1" applyFill="1" applyBorder="1" applyAlignment="1">
      <alignment/>
    </xf>
    <xf numFmtId="187" fontId="0" fillId="0" borderId="0" xfId="15" applyNumberFormat="1" applyFont="1" applyFill="1" applyAlignment="1">
      <alignment horizontal="center"/>
    </xf>
    <xf numFmtId="187" fontId="0" fillId="0" borderId="5" xfId="15" applyNumberFormat="1" applyFont="1" applyFill="1" applyBorder="1" applyAlignment="1">
      <alignment horizontal="center" vertical="center"/>
    </xf>
    <xf numFmtId="187" fontId="0" fillId="0" borderId="3" xfId="15" applyNumberFormat="1" applyFont="1" applyFill="1" applyBorder="1" applyAlignment="1">
      <alignment horizontal="center" vertical="center"/>
    </xf>
    <xf numFmtId="187" fontId="0" fillId="0" borderId="0" xfId="0" applyNumberFormat="1" applyFont="1" applyFill="1" applyBorder="1" applyAlignment="1">
      <alignment horizontal="center" vertical="center"/>
    </xf>
    <xf numFmtId="187" fontId="0" fillId="0" borderId="6" xfId="0" applyNumberFormat="1" applyFont="1" applyFill="1" applyBorder="1" applyAlignment="1">
      <alignment horizontal="center" vertical="center"/>
    </xf>
    <xf numFmtId="37" fontId="0" fillId="0" borderId="3" xfId="15" applyNumberFormat="1" applyFont="1" applyFill="1" applyBorder="1" applyAlignment="1">
      <alignment horizontal="right"/>
    </xf>
    <xf numFmtId="37" fontId="0" fillId="0" borderId="4" xfId="15" applyNumberFormat="1" applyFont="1" applyFill="1" applyBorder="1" applyAlignment="1">
      <alignment/>
    </xf>
    <xf numFmtId="0" fontId="1" fillId="0" borderId="0" xfId="0" applyFont="1" applyFill="1" applyAlignment="1">
      <alignment horizontal="left"/>
    </xf>
    <xf numFmtId="0" fontId="1" fillId="0" borderId="0" xfId="0" applyFont="1" applyFill="1" applyBorder="1" applyAlignment="1" quotePrefix="1">
      <alignment horizontal="center" vertical="center" wrapText="1"/>
    </xf>
    <xf numFmtId="39" fontId="0" fillId="0" borderId="0" xfId="15" applyNumberFormat="1" applyFont="1" applyFill="1" applyAlignment="1">
      <alignment horizontal="right"/>
    </xf>
    <xf numFmtId="0" fontId="1" fillId="0" borderId="0" xfId="0" applyFont="1" applyFill="1" applyBorder="1" applyAlignment="1" quotePrefix="1">
      <alignment horizontal="left" vertical="center" wrapText="1"/>
    </xf>
    <xf numFmtId="38" fontId="0" fillId="0" borderId="0" xfId="0" applyNumberFormat="1" applyFont="1" applyFill="1" applyBorder="1" applyAlignment="1">
      <alignment horizontal="right"/>
    </xf>
    <xf numFmtId="0" fontId="0" fillId="0" borderId="0" xfId="0" applyFont="1" applyFill="1" applyAlignment="1">
      <alignment horizontal="justify" vertical="justify"/>
    </xf>
    <xf numFmtId="0" fontId="0" fillId="0" borderId="0" xfId="0" applyFont="1" applyFill="1" applyAlignment="1">
      <alignment horizontal="left" vertical="top"/>
    </xf>
    <xf numFmtId="0" fontId="0" fillId="0" borderId="0" xfId="0" applyFont="1" applyFill="1" applyAlignment="1">
      <alignment vertical="top" wrapText="1"/>
    </xf>
    <xf numFmtId="169" fontId="0" fillId="0" borderId="3" xfId="0" applyFont="1" applyFill="1" applyBorder="1" applyAlignment="1">
      <alignment/>
    </xf>
    <xf numFmtId="0" fontId="0" fillId="0" borderId="0" xfId="0" applyFont="1" applyFill="1" applyBorder="1" applyAlignment="1">
      <alignment horizontal="center" vertical="center"/>
    </xf>
    <xf numFmtId="169" fontId="0" fillId="0" borderId="0" xfId="0" applyFont="1" applyFill="1" applyBorder="1" applyAlignment="1">
      <alignment/>
    </xf>
    <xf numFmtId="37" fontId="0" fillId="0" borderId="0" xfId="0" applyNumberFormat="1" applyFont="1" applyAlignment="1">
      <alignment/>
    </xf>
    <xf numFmtId="0" fontId="0" fillId="0" borderId="0" xfId="0" applyNumberFormat="1" applyFont="1" applyFill="1" applyAlignment="1">
      <alignment/>
    </xf>
    <xf numFmtId="0" fontId="14" fillId="0" borderId="0" xfId="0" applyFont="1" applyFill="1" applyAlignment="1">
      <alignment vertical="top"/>
    </xf>
    <xf numFmtId="39" fontId="0" fillId="0" borderId="0" xfId="0" applyNumberFormat="1" applyFont="1" applyFill="1" applyAlignment="1">
      <alignment/>
    </xf>
    <xf numFmtId="40" fontId="0" fillId="0" borderId="0" xfId="0" applyNumberFormat="1" applyFont="1" applyFill="1" applyAlignment="1">
      <alignment/>
    </xf>
    <xf numFmtId="187" fontId="0" fillId="0" borderId="0" xfId="0" applyNumberFormat="1" applyAlignment="1">
      <alignment horizontal="justify" vertical="top" wrapText="1"/>
    </xf>
    <xf numFmtId="38" fontId="0" fillId="0" borderId="0" xfId="0" applyNumberFormat="1" applyFont="1" applyFill="1" applyAlignment="1">
      <alignment horizontal="center"/>
    </xf>
    <xf numFmtId="0" fontId="17" fillId="0" borderId="0" xfId="0" applyFont="1" applyAlignment="1">
      <alignment/>
    </xf>
    <xf numFmtId="38" fontId="0" fillId="0" borderId="0" xfId="15" applyNumberFormat="1" applyFont="1" applyFill="1" applyBorder="1" applyAlignment="1">
      <alignment horizontal="right" vertical="center"/>
    </xf>
    <xf numFmtId="37" fontId="0" fillId="0" borderId="3" xfId="0" applyNumberFormat="1" applyFont="1" applyFill="1" applyBorder="1" applyAlignment="1">
      <alignment horizontal="right"/>
    </xf>
    <xf numFmtId="169" fontId="0" fillId="0" borderId="0" xfId="0" applyFont="1" applyFill="1" applyAlignment="1">
      <alignment horizontal="left"/>
    </xf>
    <xf numFmtId="14" fontId="1" fillId="0" borderId="1" xfId="0" applyNumberFormat="1" applyFont="1" applyFill="1" applyBorder="1" applyAlignment="1" quotePrefix="1">
      <alignment horizontal="center" vertical="center"/>
    </xf>
    <xf numFmtId="37" fontId="0" fillId="0" borderId="0" xfId="0" applyNumberFormat="1" applyFont="1" applyFill="1" applyBorder="1" applyAlignment="1">
      <alignment/>
    </xf>
    <xf numFmtId="10" fontId="0" fillId="0" borderId="0" xfId="0" applyNumberFormat="1" applyFont="1" applyFill="1" applyAlignment="1">
      <alignment/>
    </xf>
    <xf numFmtId="0" fontId="14" fillId="0" borderId="0" xfId="0" applyFont="1" applyAlignment="1">
      <alignment/>
    </xf>
    <xf numFmtId="0" fontId="14" fillId="0" borderId="0" xfId="0" applyFont="1" applyFill="1" applyAlignment="1">
      <alignment horizontal="justify" vertical="top"/>
    </xf>
    <xf numFmtId="214" fontId="1" fillId="0" borderId="0" xfId="0" applyNumberFormat="1" applyFont="1" applyFill="1" applyBorder="1" applyAlignment="1">
      <alignment horizontal="center" vertical="center"/>
    </xf>
    <xf numFmtId="38" fontId="0" fillId="0" borderId="0" xfId="0" applyNumberFormat="1" applyFill="1" applyBorder="1" applyAlignment="1">
      <alignment/>
    </xf>
    <xf numFmtId="40" fontId="0" fillId="0" borderId="1" xfId="0" applyNumberFormat="1" applyFont="1" applyFill="1" applyBorder="1" applyAlignment="1">
      <alignment horizontal="center"/>
    </xf>
    <xf numFmtId="213" fontId="0" fillId="0" borderId="1" xfId="0" applyNumberFormat="1" applyFont="1" applyFill="1" applyBorder="1" applyAlignment="1">
      <alignment horizontal="center"/>
    </xf>
    <xf numFmtId="15" fontId="0" fillId="0" borderId="0" xfId="0" applyNumberFormat="1" applyFont="1" applyFill="1" applyAlignment="1" quotePrefix="1">
      <alignment horizontal="left"/>
    </xf>
    <xf numFmtId="10" fontId="0" fillId="0" borderId="0" xfId="0" applyNumberFormat="1" applyFont="1" applyAlignment="1">
      <alignment/>
    </xf>
    <xf numFmtId="10" fontId="0" fillId="0" borderId="0" xfId="0" applyNumberFormat="1" applyFont="1" applyFill="1" applyAlignment="1">
      <alignment horizontal="justify" vertical="top" wrapText="1"/>
    </xf>
    <xf numFmtId="10" fontId="7" fillId="0" borderId="0" xfId="0" applyNumberFormat="1" applyFont="1" applyFill="1" applyAlignment="1">
      <alignment horizontal="justify" vertical="top" wrapText="1"/>
    </xf>
    <xf numFmtId="215" fontId="0" fillId="0" borderId="0" xfId="0" applyNumberFormat="1" applyFont="1" applyAlignment="1">
      <alignment/>
    </xf>
    <xf numFmtId="2" fontId="0" fillId="0" borderId="0" xfId="0" applyNumberFormat="1" applyFont="1" applyAlignment="1">
      <alignment/>
    </xf>
    <xf numFmtId="188" fontId="0" fillId="0" borderId="0" xfId="0" applyNumberFormat="1" applyFont="1" applyFill="1" applyBorder="1" applyAlignment="1">
      <alignment horizontal="center" vertical="center"/>
    </xf>
    <xf numFmtId="200" fontId="0" fillId="0" borderId="0" xfId="0" applyNumberFormat="1" applyFont="1" applyFill="1" applyBorder="1" applyAlignment="1">
      <alignment horizontal="center" vertical="center"/>
    </xf>
    <xf numFmtId="169" fontId="0" fillId="0" borderId="7" xfId="0" applyNumberFormat="1" applyFont="1" applyFill="1" applyBorder="1" applyAlignment="1">
      <alignment horizontal="center" vertical="center"/>
    </xf>
    <xf numFmtId="169" fontId="0" fillId="0" borderId="8"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69" fontId="0" fillId="0" borderId="3" xfId="0" applyNumberFormat="1" applyFont="1" applyFill="1" applyBorder="1" applyAlignment="1">
      <alignment horizontal="center" vertical="center"/>
    </xf>
    <xf numFmtId="169" fontId="0" fillId="0" borderId="9" xfId="0" applyNumberFormat="1" applyFont="1" applyFill="1" applyBorder="1" applyAlignment="1">
      <alignment horizontal="center" vertical="center"/>
    </xf>
    <xf numFmtId="37" fontId="0" fillId="0" borderId="7" xfId="15" applyNumberFormat="1" applyFont="1" applyFill="1" applyBorder="1" applyAlignment="1">
      <alignment horizontal="right" vertical="center"/>
    </xf>
    <xf numFmtId="169" fontId="0" fillId="0" borderId="6" xfId="0" applyNumberFormat="1" applyFont="1" applyFill="1" applyBorder="1" applyAlignment="1">
      <alignment horizontal="center" vertical="center"/>
    </xf>
    <xf numFmtId="169" fontId="0" fillId="0" borderId="4" xfId="0" applyNumberFormat="1" applyFont="1" applyFill="1" applyBorder="1" applyAlignment="1">
      <alignment horizontal="center" vertical="center"/>
    </xf>
    <xf numFmtId="171" fontId="10" fillId="0" borderId="0" xfId="0" applyNumberFormat="1" applyFont="1" applyFill="1" applyBorder="1" applyAlignment="1">
      <alignment horizontal="right" vertical="top"/>
    </xf>
    <xf numFmtId="171" fontId="0" fillId="0" borderId="0" xfId="0" applyNumberFormat="1" applyFont="1" applyFill="1" applyBorder="1" applyAlignment="1">
      <alignment horizontal="center" vertical="center"/>
    </xf>
    <xf numFmtId="171" fontId="0" fillId="0" borderId="0" xfId="15" applyFont="1" applyFill="1" applyBorder="1" applyAlignment="1">
      <alignment horizontal="center" vertical="center"/>
    </xf>
    <xf numFmtId="171" fontId="0" fillId="0" borderId="0" xfId="15" applyFont="1" applyFill="1" applyAlignment="1">
      <alignment/>
    </xf>
    <xf numFmtId="37" fontId="0" fillId="0" borderId="0" xfId="0" applyNumberFormat="1" applyFont="1" applyFill="1" applyBorder="1" applyAlignment="1">
      <alignment horizontal="right"/>
    </xf>
    <xf numFmtId="3" fontId="0" fillId="0" borderId="0" xfId="0" applyNumberFormat="1" applyFont="1" applyFill="1" applyAlignment="1">
      <alignment horizontal="center"/>
    </xf>
    <xf numFmtId="40" fontId="7" fillId="0" borderId="1" xfId="0" applyNumberFormat="1" applyFont="1" applyFill="1" applyBorder="1" applyAlignment="1">
      <alignment horizontal="center"/>
    </xf>
    <xf numFmtId="0" fontId="0" fillId="0" borderId="0" xfId="0" applyFill="1" applyAlignment="1">
      <alignment/>
    </xf>
    <xf numFmtId="38" fontId="0" fillId="0" borderId="0" xfId="0" applyNumberFormat="1" applyFill="1" applyAlignment="1">
      <alignment/>
    </xf>
    <xf numFmtId="38" fontId="0" fillId="0" borderId="0" xfId="0" applyNumberFormat="1" applyFill="1" applyAlignment="1">
      <alignment horizontal="center"/>
    </xf>
    <xf numFmtId="38" fontId="0" fillId="0" borderId="0" xfId="0" applyNumberFormat="1" applyFont="1" applyFill="1" applyBorder="1" applyAlignment="1">
      <alignment horizontal="center"/>
    </xf>
    <xf numFmtId="38" fontId="0" fillId="0" borderId="0" xfId="0" applyNumberFormat="1" applyFill="1" applyBorder="1" applyAlignment="1">
      <alignment horizontal="center"/>
    </xf>
    <xf numFmtId="187" fontId="0" fillId="0" borderId="1" xfId="15" applyNumberFormat="1" applyFont="1" applyFill="1" applyBorder="1" applyAlignment="1">
      <alignment/>
    </xf>
    <xf numFmtId="38" fontId="0" fillId="0" borderId="1" xfId="0" applyNumberFormat="1" applyFont="1" applyFill="1" applyBorder="1" applyAlignment="1">
      <alignment horizontal="center"/>
    </xf>
    <xf numFmtId="187" fontId="0" fillId="0" borderId="1" xfId="15" applyNumberFormat="1" applyFont="1" applyFill="1" applyBorder="1" applyAlignment="1">
      <alignment horizontal="center"/>
    </xf>
    <xf numFmtId="0" fontId="1" fillId="0" borderId="2" xfId="0" applyFont="1" applyFill="1" applyBorder="1" applyAlignment="1" quotePrefix="1">
      <alignment horizontal="center"/>
    </xf>
    <xf numFmtId="187" fontId="0" fillId="0" borderId="4" xfId="15" applyNumberFormat="1" applyFont="1" applyFill="1" applyBorder="1" applyAlignment="1">
      <alignment horizontal="center"/>
    </xf>
    <xf numFmtId="169" fontId="0" fillId="0" borderId="5" xfId="0" applyNumberFormat="1" applyFont="1" applyFill="1" applyBorder="1" applyAlignment="1">
      <alignment horizontal="center" vertical="center"/>
    </xf>
    <xf numFmtId="169" fontId="0" fillId="0" borderId="10" xfId="0" applyNumberFormat="1" applyFont="1" applyFill="1" applyBorder="1" applyAlignment="1">
      <alignment horizontal="center" vertical="center"/>
    </xf>
    <xf numFmtId="37" fontId="0" fillId="0" borderId="10" xfId="15" applyNumberFormat="1" applyFont="1" applyFill="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Alignment="1" quotePrefix="1">
      <alignment/>
    </xf>
    <xf numFmtId="0" fontId="0" fillId="0" borderId="3" xfId="0" applyFont="1" applyFill="1" applyBorder="1" applyAlignment="1">
      <alignment/>
    </xf>
    <xf numFmtId="0" fontId="4" fillId="0" borderId="0" xfId="0" applyFont="1" applyFill="1" applyAlignment="1">
      <alignment horizontal="center" vertical="center"/>
    </xf>
    <xf numFmtId="0" fontId="16" fillId="0" borderId="0" xfId="0" applyFont="1" applyFill="1" applyAlignment="1">
      <alignment horizontal="left" wrapText="1"/>
    </xf>
    <xf numFmtId="0" fontId="0" fillId="0" borderId="0" xfId="0" applyFont="1" applyFill="1" applyAlignment="1">
      <alignment horizontal="justify" vertical="top"/>
    </xf>
    <xf numFmtId="0" fontId="1" fillId="0" borderId="0" xfId="0" applyFont="1" applyFill="1" applyAlignment="1">
      <alignment horizontal="justify" vertical="top"/>
    </xf>
    <xf numFmtId="0" fontId="1" fillId="0" borderId="0" xfId="0" applyFont="1" applyFill="1" applyAlignment="1">
      <alignment horizontal="center" vertical="top"/>
    </xf>
    <xf numFmtId="0" fontId="4" fillId="0" borderId="0" xfId="0" applyFont="1" applyFill="1" applyAlignment="1">
      <alignment horizontal="left" vertical="center"/>
    </xf>
    <xf numFmtId="0" fontId="5" fillId="0" borderId="0" xfId="0" applyFont="1" applyFill="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top"/>
    </xf>
    <xf numFmtId="0" fontId="0" fillId="0" borderId="0" xfId="0" applyFont="1" applyAlignment="1">
      <alignment horizontal="center"/>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lignment horizontal="center" vertical="top"/>
    </xf>
    <xf numFmtId="0" fontId="5" fillId="0" borderId="0" xfId="0" applyFont="1" applyFill="1" applyAlignment="1">
      <alignment horizontal="center" vertical="top"/>
    </xf>
    <xf numFmtId="0" fontId="0" fillId="0" borderId="0" xfId="0" applyFont="1" applyFill="1" applyAlignment="1">
      <alignment horizontal="center" vertical="top"/>
    </xf>
    <xf numFmtId="0" fontId="3" fillId="0" borderId="0" xfId="0" applyFont="1" applyFill="1" applyAlignment="1">
      <alignment horizontal="center" vertical="top"/>
    </xf>
    <xf numFmtId="0" fontId="6" fillId="0" borderId="0" xfId="0" applyFont="1" applyFill="1" applyAlignment="1">
      <alignment horizontal="center" vertical="top"/>
    </xf>
    <xf numFmtId="0" fontId="0" fillId="0" borderId="0" xfId="0" applyFont="1" applyFill="1" applyAlignment="1">
      <alignment horizontal="justify" vertical="justify"/>
    </xf>
    <xf numFmtId="0" fontId="1" fillId="0" borderId="0" xfId="0" applyFont="1" applyFill="1" applyAlignment="1">
      <alignment horizontal="center"/>
    </xf>
    <xf numFmtId="0" fontId="0" fillId="0" borderId="0" xfId="0" applyFill="1" applyAlignment="1">
      <alignment horizontal="justify" vertical="justify"/>
    </xf>
  </cellXfs>
  <cellStyles count="9">
    <cellStyle name="Normal" xfId="0"/>
    <cellStyle name="Comma" xfId="15"/>
    <cellStyle name="Comma [0]" xfId="16"/>
    <cellStyle name="Currency" xfId="17"/>
    <cellStyle name="Currency [0]" xfId="18"/>
    <cellStyle name="E&amp;Y House"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workbookViewId="0" topLeftCell="F55">
      <selection activeCell="L12" sqref="L12"/>
    </sheetView>
  </sheetViews>
  <sheetFormatPr defaultColWidth="9.33203125" defaultRowHeight="12.75"/>
  <cols>
    <col min="1" max="2" width="3.83203125" style="5" customWidth="1"/>
    <col min="3" max="3" width="21.33203125" style="5" customWidth="1"/>
    <col min="4" max="4" width="35.16015625" style="5" customWidth="1"/>
    <col min="5" max="5" width="19.66015625" style="5" customWidth="1"/>
    <col min="6" max="6" width="1.83203125" style="5" customWidth="1"/>
    <col min="7" max="7" width="19.83203125" style="5" customWidth="1"/>
    <col min="8" max="8" width="1.83203125" style="5" customWidth="1"/>
    <col min="9" max="9" width="9.33203125" style="5" customWidth="1"/>
    <col min="10" max="10" width="15.16015625" style="5" customWidth="1"/>
    <col min="11" max="11" width="2.5" style="5" customWidth="1"/>
    <col min="12" max="12" width="18.33203125" style="5" customWidth="1"/>
    <col min="13" max="13" width="2.16015625" style="5" customWidth="1"/>
    <col min="14" max="16384" width="9.33203125" style="5" customWidth="1"/>
  </cols>
  <sheetData>
    <row r="1" spans="1:12" ht="19.5" customHeight="1">
      <c r="A1" s="163" t="s">
        <v>172</v>
      </c>
      <c r="B1" s="163"/>
      <c r="C1" s="163"/>
      <c r="D1" s="163"/>
      <c r="E1" s="163"/>
      <c r="F1" s="163"/>
      <c r="G1" s="163"/>
      <c r="H1" s="163"/>
      <c r="I1" s="11"/>
      <c r="J1" s="11"/>
      <c r="K1" s="11"/>
      <c r="L1" s="11"/>
    </row>
    <row r="2" spans="1:12" ht="7.5" customHeight="1">
      <c r="A2" s="166"/>
      <c r="B2" s="166"/>
      <c r="C2" s="166"/>
      <c r="D2" s="166"/>
      <c r="E2" s="166"/>
      <c r="F2" s="166"/>
      <c r="G2" s="166"/>
      <c r="H2" s="166"/>
      <c r="I2" s="11"/>
      <c r="J2" s="11"/>
      <c r="K2" s="11"/>
      <c r="L2" s="11"/>
    </row>
    <row r="3" spans="1:12" ht="9.75" customHeight="1">
      <c r="A3" s="164" t="s">
        <v>300</v>
      </c>
      <c r="B3" s="164"/>
      <c r="C3" s="164"/>
      <c r="D3" s="164"/>
      <c r="E3" s="164"/>
      <c r="F3" s="164"/>
      <c r="G3" s="164"/>
      <c r="H3" s="164"/>
      <c r="I3" s="11"/>
      <c r="J3" s="11"/>
      <c r="K3" s="11"/>
      <c r="L3" s="11"/>
    </row>
    <row r="4" spans="1:12" ht="9.75" customHeight="1">
      <c r="A4" s="164" t="s">
        <v>86</v>
      </c>
      <c r="B4" s="164"/>
      <c r="C4" s="164"/>
      <c r="D4" s="164"/>
      <c r="E4" s="164"/>
      <c r="F4" s="164"/>
      <c r="G4" s="164"/>
      <c r="H4" s="164"/>
      <c r="I4" s="11"/>
      <c r="J4" s="11"/>
      <c r="K4" s="11"/>
      <c r="L4" s="11"/>
    </row>
    <row r="5" spans="1:12" ht="19.5" customHeight="1">
      <c r="A5" s="167" t="s">
        <v>348</v>
      </c>
      <c r="B5" s="167"/>
      <c r="C5" s="167"/>
      <c r="D5" s="167"/>
      <c r="E5" s="167"/>
      <c r="F5" s="167"/>
      <c r="G5" s="167"/>
      <c r="H5" s="167"/>
      <c r="I5" s="42"/>
      <c r="J5" s="11"/>
      <c r="K5" s="11"/>
      <c r="L5" s="11"/>
    </row>
    <row r="6" spans="1:12" ht="19.5" customHeight="1" thickBot="1">
      <c r="A6" s="165" t="s">
        <v>191</v>
      </c>
      <c r="B6" s="165"/>
      <c r="C6" s="165"/>
      <c r="D6" s="165"/>
      <c r="E6" s="165"/>
      <c r="F6" s="165"/>
      <c r="G6" s="165"/>
      <c r="H6" s="165"/>
      <c r="I6" s="60"/>
      <c r="J6" s="60"/>
      <c r="K6" s="60"/>
      <c r="L6" s="60"/>
    </row>
    <row r="7" spans="1:12" ht="20.25" customHeight="1">
      <c r="A7" s="169" t="s">
        <v>98</v>
      </c>
      <c r="B7" s="169"/>
      <c r="C7" s="169"/>
      <c r="D7" s="169"/>
      <c r="E7" s="169"/>
      <c r="F7" s="169"/>
      <c r="G7" s="169"/>
      <c r="H7" s="169"/>
      <c r="I7" s="11"/>
      <c r="J7" s="11"/>
      <c r="K7" s="11"/>
      <c r="L7" s="11"/>
    </row>
    <row r="8" spans="1:12" ht="12.75" customHeight="1">
      <c r="A8" s="3"/>
      <c r="B8" s="3"/>
      <c r="C8" s="3"/>
      <c r="D8" s="3"/>
      <c r="E8" s="3"/>
      <c r="F8" s="3"/>
      <c r="G8" s="3"/>
      <c r="H8" s="3"/>
      <c r="I8" s="11"/>
      <c r="J8" s="11"/>
      <c r="K8" s="11"/>
      <c r="L8" s="11"/>
    </row>
    <row r="9" spans="1:12" ht="15" customHeight="1">
      <c r="A9" s="96"/>
      <c r="B9" s="96"/>
      <c r="C9" s="45"/>
      <c r="D9" s="45"/>
      <c r="E9" s="168" t="s">
        <v>79</v>
      </c>
      <c r="F9" s="168"/>
      <c r="G9" s="168"/>
      <c r="H9" s="46"/>
      <c r="I9" s="11"/>
      <c r="J9" s="11"/>
      <c r="K9" s="11"/>
      <c r="L9" s="11"/>
    </row>
    <row r="10" spans="1:12" ht="48" customHeight="1">
      <c r="A10" s="96"/>
      <c r="B10" s="96"/>
      <c r="C10" s="45"/>
      <c r="D10" s="45"/>
      <c r="E10" s="63" t="s">
        <v>80</v>
      </c>
      <c r="F10" s="48"/>
      <c r="G10" s="48" t="s">
        <v>93</v>
      </c>
      <c r="H10" s="48"/>
      <c r="I10" s="11"/>
      <c r="J10" s="63" t="s">
        <v>198</v>
      </c>
      <c r="K10" s="48"/>
      <c r="L10" s="48" t="s">
        <v>93</v>
      </c>
    </row>
    <row r="11" spans="1:12" ht="15" customHeight="1">
      <c r="A11" s="96"/>
      <c r="B11" s="96"/>
      <c r="C11" s="45"/>
      <c r="D11" s="45"/>
      <c r="E11" s="64" t="s">
        <v>349</v>
      </c>
      <c r="F11" s="64"/>
      <c r="G11" s="64" t="s">
        <v>362</v>
      </c>
      <c r="H11" s="64"/>
      <c r="I11" s="11"/>
      <c r="J11" s="64" t="s">
        <v>349</v>
      </c>
      <c r="K11" s="64"/>
      <c r="L11" s="64" t="s">
        <v>362</v>
      </c>
    </row>
    <row r="12" spans="1:12" ht="15" customHeight="1">
      <c r="A12" s="96"/>
      <c r="B12" s="96"/>
      <c r="C12" s="45"/>
      <c r="D12" s="45"/>
      <c r="E12" s="46" t="s">
        <v>94</v>
      </c>
      <c r="F12" s="46"/>
      <c r="G12" s="46" t="s">
        <v>94</v>
      </c>
      <c r="H12" s="46"/>
      <c r="I12" s="11"/>
      <c r="J12" s="46" t="s">
        <v>94</v>
      </c>
      <c r="K12" s="46"/>
      <c r="L12" s="46" t="s">
        <v>94</v>
      </c>
    </row>
    <row r="13" spans="1:12" ht="12.75">
      <c r="A13" s="11"/>
      <c r="B13" s="11"/>
      <c r="C13" s="11"/>
      <c r="D13" s="11"/>
      <c r="E13" s="11"/>
      <c r="F13" s="11"/>
      <c r="G13" s="11"/>
      <c r="H13" s="11"/>
      <c r="I13" s="11"/>
      <c r="J13" s="11"/>
      <c r="K13" s="11"/>
      <c r="L13" s="11"/>
    </row>
    <row r="14" spans="1:15" ht="12.75">
      <c r="A14" s="11" t="s">
        <v>95</v>
      </c>
      <c r="B14" s="11"/>
      <c r="C14" s="11"/>
      <c r="D14" s="42" t="s">
        <v>92</v>
      </c>
      <c r="E14" s="41">
        <v>966</v>
      </c>
      <c r="F14" s="11"/>
      <c r="G14" s="41">
        <v>641</v>
      </c>
      <c r="H14" s="11"/>
      <c r="I14" s="11"/>
      <c r="J14" s="41">
        <v>966</v>
      </c>
      <c r="K14" s="11"/>
      <c r="L14" s="41">
        <v>641</v>
      </c>
      <c r="M14" s="11"/>
      <c r="N14" s="11"/>
      <c r="O14" s="18"/>
    </row>
    <row r="15" spans="1:15" ht="12.75">
      <c r="A15" s="11"/>
      <c r="B15" s="11"/>
      <c r="C15" s="11"/>
      <c r="D15" s="11"/>
      <c r="E15" s="41"/>
      <c r="F15" s="11"/>
      <c r="G15" s="41"/>
      <c r="H15" s="11"/>
      <c r="I15" s="11"/>
      <c r="J15" s="41"/>
      <c r="K15" s="11"/>
      <c r="L15" s="41"/>
      <c r="M15" s="11"/>
      <c r="N15" s="11"/>
      <c r="O15" s="18"/>
    </row>
    <row r="16" spans="1:17" ht="12.75">
      <c r="A16" s="11" t="s">
        <v>162</v>
      </c>
      <c r="B16" s="11"/>
      <c r="C16" s="11"/>
      <c r="D16" s="42" t="s">
        <v>92</v>
      </c>
      <c r="E16" s="41">
        <v>-850</v>
      </c>
      <c r="F16" s="11"/>
      <c r="G16" s="41">
        <v>-778</v>
      </c>
      <c r="H16" s="11"/>
      <c r="I16" s="11"/>
      <c r="J16" s="41">
        <v>-850</v>
      </c>
      <c r="K16" s="11"/>
      <c r="L16" s="41">
        <v>-778</v>
      </c>
      <c r="M16" s="11"/>
      <c r="N16" s="42"/>
      <c r="O16" s="18"/>
      <c r="P16" s="18"/>
      <c r="Q16" s="18"/>
    </row>
    <row r="17" spans="1:16" ht="12.75">
      <c r="A17" s="11"/>
      <c r="B17" s="11"/>
      <c r="C17" s="11"/>
      <c r="D17" s="11"/>
      <c r="E17" s="74"/>
      <c r="F17" s="11"/>
      <c r="G17" s="74"/>
      <c r="H17" s="11"/>
      <c r="I17" s="11"/>
      <c r="J17" s="74"/>
      <c r="K17" s="11"/>
      <c r="L17" s="74"/>
      <c r="M17" s="11"/>
      <c r="O17" s="18"/>
      <c r="P17" s="18"/>
    </row>
    <row r="18" spans="1:16" ht="12.75">
      <c r="A18" s="11"/>
      <c r="B18" s="11"/>
      <c r="C18" s="11"/>
      <c r="D18" s="11"/>
      <c r="E18" s="41"/>
      <c r="F18" s="11"/>
      <c r="G18" s="41"/>
      <c r="H18" s="11"/>
      <c r="I18" s="11"/>
      <c r="J18" s="41"/>
      <c r="K18" s="11"/>
      <c r="L18" s="41"/>
      <c r="M18" s="11"/>
      <c r="O18" s="18"/>
      <c r="P18" s="18"/>
    </row>
    <row r="19" spans="1:16" ht="12.75">
      <c r="A19" s="11" t="s">
        <v>28</v>
      </c>
      <c r="B19" s="11"/>
      <c r="C19" s="11"/>
      <c r="D19" s="11"/>
      <c r="E19" s="41">
        <f>SUM(E14:E16)</f>
        <v>116</v>
      </c>
      <c r="F19" s="41">
        <f>SUM(F14:F16)</f>
        <v>0</v>
      </c>
      <c r="G19" s="41">
        <f>SUM(G14:G16)</f>
        <v>-137</v>
      </c>
      <c r="H19" s="11"/>
      <c r="I19" s="11"/>
      <c r="J19" s="41">
        <f>SUM(J14:J16)</f>
        <v>116</v>
      </c>
      <c r="K19" s="11"/>
      <c r="L19" s="41">
        <f>SUM(L14:L16)</f>
        <v>-137</v>
      </c>
      <c r="M19" s="11"/>
      <c r="O19" s="18"/>
      <c r="P19" s="18"/>
    </row>
    <row r="20" spans="1:16" ht="12.75">
      <c r="A20" s="11"/>
      <c r="B20" s="11"/>
      <c r="C20" s="11"/>
      <c r="D20" s="11"/>
      <c r="E20" s="41"/>
      <c r="F20" s="11"/>
      <c r="G20" s="41"/>
      <c r="H20" s="11"/>
      <c r="I20" s="11"/>
      <c r="J20" s="41"/>
      <c r="K20" s="11"/>
      <c r="L20" s="41"/>
      <c r="M20" s="11"/>
      <c r="O20" s="18"/>
      <c r="P20" s="18"/>
    </row>
    <row r="21" spans="1:16" ht="12.75">
      <c r="A21" s="11" t="s">
        <v>216</v>
      </c>
      <c r="B21" s="11"/>
      <c r="C21" s="11"/>
      <c r="D21" s="11"/>
      <c r="E21" s="41">
        <v>0</v>
      </c>
      <c r="F21" s="11"/>
      <c r="G21" s="41">
        <v>0</v>
      </c>
      <c r="H21" s="11"/>
      <c r="I21" s="11"/>
      <c r="J21" s="41">
        <v>0</v>
      </c>
      <c r="K21" s="11"/>
      <c r="L21" s="41">
        <v>0</v>
      </c>
      <c r="M21" s="11"/>
      <c r="O21" s="18"/>
      <c r="P21" s="18"/>
    </row>
    <row r="22" spans="1:16" ht="12.75">
      <c r="A22" s="11"/>
      <c r="B22" s="11"/>
      <c r="C22" s="11"/>
      <c r="D22" s="11"/>
      <c r="E22" s="41"/>
      <c r="F22" s="11"/>
      <c r="G22" s="41"/>
      <c r="H22" s="11"/>
      <c r="I22" s="11"/>
      <c r="J22" s="41"/>
      <c r="K22" s="11"/>
      <c r="L22" s="41"/>
      <c r="M22" s="11"/>
      <c r="O22" s="18"/>
      <c r="P22" s="18"/>
    </row>
    <row r="23" spans="1:16" ht="12.75">
      <c r="A23" s="11" t="s">
        <v>163</v>
      </c>
      <c r="B23" s="11"/>
      <c r="C23" s="11"/>
      <c r="D23" s="11"/>
      <c r="E23" s="41">
        <v>-277</v>
      </c>
      <c r="F23" s="11"/>
      <c r="G23" s="41">
        <v>-416</v>
      </c>
      <c r="H23" s="11"/>
      <c r="I23" s="11"/>
      <c r="J23" s="41">
        <v>-277</v>
      </c>
      <c r="K23" s="11"/>
      <c r="L23" s="41">
        <v>-416</v>
      </c>
      <c r="M23" s="11"/>
      <c r="N23" s="18"/>
      <c r="O23" s="18"/>
      <c r="P23" s="18"/>
    </row>
    <row r="24" spans="1:16" ht="12.75">
      <c r="A24" s="11"/>
      <c r="B24" s="11"/>
      <c r="C24" s="11"/>
      <c r="D24" s="11"/>
      <c r="E24" s="41"/>
      <c r="F24" s="11"/>
      <c r="G24" s="41"/>
      <c r="H24" s="11"/>
      <c r="I24" s="11"/>
      <c r="J24" s="41"/>
      <c r="K24" s="11"/>
      <c r="L24" s="41"/>
      <c r="M24" s="11"/>
      <c r="O24" s="18"/>
      <c r="P24" s="18"/>
    </row>
    <row r="25" spans="1:16" ht="12.75">
      <c r="A25" s="11" t="s">
        <v>164</v>
      </c>
      <c r="B25" s="11"/>
      <c r="C25" s="11"/>
      <c r="D25" s="11"/>
      <c r="E25" s="41">
        <v>-869</v>
      </c>
      <c r="F25" s="11"/>
      <c r="G25" s="41">
        <v>-1095</v>
      </c>
      <c r="H25" s="11"/>
      <c r="I25" s="11"/>
      <c r="J25" s="41">
        <v>-869</v>
      </c>
      <c r="K25" s="11"/>
      <c r="L25" s="41">
        <v>-1095</v>
      </c>
      <c r="M25" s="11"/>
      <c r="N25" s="18"/>
      <c r="O25" s="18"/>
      <c r="P25" s="18"/>
    </row>
    <row r="26" spans="1:16" ht="12.75">
      <c r="A26" s="11"/>
      <c r="B26" s="11"/>
      <c r="C26" s="11"/>
      <c r="D26" s="11"/>
      <c r="E26" s="41"/>
      <c r="F26" s="11"/>
      <c r="G26" s="41"/>
      <c r="H26" s="11"/>
      <c r="I26" s="11"/>
      <c r="J26" s="41"/>
      <c r="K26" s="11"/>
      <c r="L26" s="41"/>
      <c r="M26" s="11"/>
      <c r="O26" s="18"/>
      <c r="P26" s="18"/>
    </row>
    <row r="27" spans="1:16" ht="12.75">
      <c r="A27" s="11" t="s">
        <v>217</v>
      </c>
      <c r="B27" s="11"/>
      <c r="C27" s="11"/>
      <c r="D27" s="42" t="s">
        <v>92</v>
      </c>
      <c r="E27" s="41">
        <v>-6</v>
      </c>
      <c r="F27" s="11"/>
      <c r="G27" s="41">
        <v>-2</v>
      </c>
      <c r="H27" s="11"/>
      <c r="I27" s="42" t="s">
        <v>92</v>
      </c>
      <c r="J27" s="41">
        <v>-6</v>
      </c>
      <c r="K27" s="11"/>
      <c r="L27" s="41">
        <v>-2</v>
      </c>
      <c r="M27" s="11"/>
      <c r="N27" s="18"/>
      <c r="O27" s="18"/>
      <c r="P27" s="18"/>
    </row>
    <row r="28" spans="1:16" ht="12.75">
      <c r="A28" s="11" t="s">
        <v>92</v>
      </c>
      <c r="B28" s="11"/>
      <c r="C28" s="11"/>
      <c r="D28" s="11"/>
      <c r="E28" s="74" t="s">
        <v>92</v>
      </c>
      <c r="F28" s="11"/>
      <c r="G28" s="74" t="s">
        <v>92</v>
      </c>
      <c r="H28" s="27"/>
      <c r="I28" s="11"/>
      <c r="J28" s="74" t="s">
        <v>92</v>
      </c>
      <c r="K28" s="11"/>
      <c r="L28" s="74" t="s">
        <v>92</v>
      </c>
      <c r="M28" s="27"/>
      <c r="O28" s="18"/>
      <c r="P28" s="18"/>
    </row>
    <row r="29" spans="1:16" ht="12.75">
      <c r="A29" s="11"/>
      <c r="B29" s="11"/>
      <c r="C29" s="11"/>
      <c r="D29" s="11"/>
      <c r="E29" s="41"/>
      <c r="F29" s="11"/>
      <c r="G29" s="41"/>
      <c r="H29" s="27"/>
      <c r="I29" s="11"/>
      <c r="J29" s="41"/>
      <c r="K29" s="11"/>
      <c r="L29" s="41"/>
      <c r="M29" s="27"/>
      <c r="O29" s="18"/>
      <c r="P29" s="18"/>
    </row>
    <row r="30" spans="1:16" ht="12.75">
      <c r="A30" s="11" t="s">
        <v>298</v>
      </c>
      <c r="B30" s="11"/>
      <c r="C30" s="11"/>
      <c r="D30" s="11"/>
      <c r="E30" s="41">
        <f>SUM(E19:E27)</f>
        <v>-1036</v>
      </c>
      <c r="F30" s="41">
        <f>SUM(F18:F28)</f>
        <v>0</v>
      </c>
      <c r="G30" s="41">
        <f>SUM(G18:G28)</f>
        <v>-1650</v>
      </c>
      <c r="H30" s="27"/>
      <c r="I30" s="11"/>
      <c r="J30" s="41">
        <f>SUM(J19:J27)</f>
        <v>-1036</v>
      </c>
      <c r="K30" s="11"/>
      <c r="L30" s="41">
        <f>SUM(L18:L28)</f>
        <v>-1650</v>
      </c>
      <c r="M30" s="27"/>
      <c r="O30" s="18"/>
      <c r="P30" s="18"/>
    </row>
    <row r="31" spans="1:16" ht="12.75">
      <c r="A31" s="11"/>
      <c r="B31" s="11"/>
      <c r="C31" s="11"/>
      <c r="D31" s="11"/>
      <c r="E31" s="41"/>
      <c r="F31" s="11"/>
      <c r="G31" s="41"/>
      <c r="H31" s="27"/>
      <c r="I31" s="11"/>
      <c r="J31" s="41"/>
      <c r="K31" s="11"/>
      <c r="L31" s="41"/>
      <c r="M31" s="27"/>
      <c r="O31" s="18"/>
      <c r="P31" s="18"/>
    </row>
    <row r="32" spans="1:16" ht="12.75">
      <c r="A32" s="11" t="s">
        <v>173</v>
      </c>
      <c r="B32" s="11"/>
      <c r="C32" s="11"/>
      <c r="D32" s="11"/>
      <c r="E32" s="41">
        <v>0</v>
      </c>
      <c r="F32" s="11"/>
      <c r="G32" s="41">
        <v>41</v>
      </c>
      <c r="H32" s="27"/>
      <c r="I32" s="11"/>
      <c r="J32" s="41">
        <v>0</v>
      </c>
      <c r="K32" s="11"/>
      <c r="L32" s="41">
        <v>41</v>
      </c>
      <c r="M32" s="27"/>
      <c r="N32" s="18"/>
      <c r="O32" s="18"/>
      <c r="P32" s="18"/>
    </row>
    <row r="33" spans="1:16" ht="12.75">
      <c r="A33" s="11"/>
      <c r="B33" s="11"/>
      <c r="C33" s="11"/>
      <c r="D33" s="11"/>
      <c r="E33" s="74"/>
      <c r="F33" s="11"/>
      <c r="G33" s="74"/>
      <c r="H33" s="27"/>
      <c r="I33" s="11"/>
      <c r="J33" s="74"/>
      <c r="K33" s="11"/>
      <c r="L33" s="74"/>
      <c r="M33" s="27"/>
      <c r="O33" s="18"/>
      <c r="P33" s="18"/>
    </row>
    <row r="34" spans="1:16" ht="12.75">
      <c r="A34" s="11"/>
      <c r="B34" s="11"/>
      <c r="C34" s="11"/>
      <c r="D34" s="11"/>
      <c r="E34" s="41"/>
      <c r="F34" s="11"/>
      <c r="G34" s="41"/>
      <c r="H34" s="27"/>
      <c r="I34" s="11"/>
      <c r="J34" s="41"/>
      <c r="K34" s="11"/>
      <c r="L34" s="41"/>
      <c r="M34" s="27"/>
      <c r="O34" s="18"/>
      <c r="P34" s="18"/>
    </row>
    <row r="35" spans="1:16" ht="12.75">
      <c r="A35" s="11" t="s">
        <v>297</v>
      </c>
      <c r="B35" s="11"/>
      <c r="C35" s="11"/>
      <c r="D35" s="11"/>
      <c r="E35" s="41">
        <f>SUM(E30:E32)</f>
        <v>-1036</v>
      </c>
      <c r="F35" s="41">
        <f>SUM(F30:F32)</f>
        <v>0</v>
      </c>
      <c r="G35" s="41">
        <f>SUM(G30:G32)</f>
        <v>-1609</v>
      </c>
      <c r="H35" s="27"/>
      <c r="I35" s="11"/>
      <c r="J35" s="41">
        <f>SUM(J30:J32)</f>
        <v>-1036</v>
      </c>
      <c r="K35" s="11"/>
      <c r="L35" s="41">
        <f>SUM(L29:L33)</f>
        <v>-1609</v>
      </c>
      <c r="M35" s="27"/>
      <c r="O35" s="18"/>
      <c r="P35" s="18"/>
    </row>
    <row r="36" spans="1:16" ht="12.75">
      <c r="A36" s="11"/>
      <c r="B36" s="11"/>
      <c r="C36" s="11"/>
      <c r="D36" s="11"/>
      <c r="E36" s="41"/>
      <c r="F36" s="11"/>
      <c r="G36" s="41"/>
      <c r="H36" s="27"/>
      <c r="I36" s="11"/>
      <c r="J36" s="41"/>
      <c r="K36" s="11"/>
      <c r="L36" s="41"/>
      <c r="M36" s="27"/>
      <c r="O36" s="18"/>
      <c r="P36" s="18"/>
    </row>
    <row r="37" spans="1:16" ht="12.75">
      <c r="A37" s="11" t="s">
        <v>83</v>
      </c>
      <c r="B37" s="11"/>
      <c r="C37" s="11"/>
      <c r="D37" s="11"/>
      <c r="E37" s="41">
        <v>0</v>
      </c>
      <c r="F37" s="11"/>
      <c r="G37" s="41">
        <v>0</v>
      </c>
      <c r="H37" s="27"/>
      <c r="I37" s="11"/>
      <c r="J37" s="41">
        <v>0</v>
      </c>
      <c r="K37" s="11"/>
      <c r="L37" s="41">
        <v>0</v>
      </c>
      <c r="M37" s="27"/>
      <c r="O37" s="18"/>
      <c r="P37" s="18"/>
    </row>
    <row r="38" spans="1:16" ht="12.75">
      <c r="A38" s="11"/>
      <c r="B38" s="11"/>
      <c r="C38" s="11"/>
      <c r="D38" s="11"/>
      <c r="E38" s="74"/>
      <c r="F38" s="11"/>
      <c r="G38" s="74"/>
      <c r="H38" s="27"/>
      <c r="I38" s="11"/>
      <c r="J38" s="74"/>
      <c r="K38" s="11"/>
      <c r="L38" s="74"/>
      <c r="M38" s="27"/>
      <c r="O38" s="18"/>
      <c r="P38" s="18"/>
    </row>
    <row r="39" spans="1:16" ht="12.75">
      <c r="A39" s="11"/>
      <c r="B39" s="11"/>
      <c r="C39" s="11"/>
      <c r="D39" s="11"/>
      <c r="E39" s="41"/>
      <c r="F39" s="11"/>
      <c r="G39" s="41"/>
      <c r="H39" s="27"/>
      <c r="I39" s="11"/>
      <c r="J39" s="41"/>
      <c r="K39" s="11"/>
      <c r="L39" s="41"/>
      <c r="M39" s="27"/>
      <c r="O39" s="18"/>
      <c r="P39" s="18"/>
    </row>
    <row r="40" spans="1:16" ht="13.5" thickBot="1">
      <c r="A40" s="11" t="s">
        <v>296</v>
      </c>
      <c r="B40" s="11"/>
      <c r="C40" s="11"/>
      <c r="D40" s="42" t="s">
        <v>92</v>
      </c>
      <c r="E40" s="75">
        <f>+SUM(E35:E37)</f>
        <v>-1036</v>
      </c>
      <c r="F40" s="31">
        <f>+SUM(F35:F37)</f>
        <v>0</v>
      </c>
      <c r="G40" s="75">
        <f>+SUM(G35:G37)</f>
        <v>-1609</v>
      </c>
      <c r="H40" s="27"/>
      <c r="I40" s="11"/>
      <c r="J40" s="75">
        <f>+SUM(J35:J37)</f>
        <v>-1036</v>
      </c>
      <c r="K40" s="11"/>
      <c r="L40" s="75">
        <f>+SUM(L35:L37)</f>
        <v>-1609</v>
      </c>
      <c r="M40" s="27"/>
      <c r="O40" s="18"/>
      <c r="P40" s="18"/>
    </row>
    <row r="41" spans="1:15" ht="13.5" thickTop="1">
      <c r="A41" s="11"/>
      <c r="B41" s="11"/>
      <c r="C41" s="11"/>
      <c r="D41" s="11"/>
      <c r="E41" s="11"/>
      <c r="F41" s="11"/>
      <c r="G41" s="11"/>
      <c r="H41" s="27"/>
      <c r="I41" s="11"/>
      <c r="J41" s="11"/>
      <c r="K41" s="11"/>
      <c r="L41" s="11"/>
      <c r="M41" s="27"/>
      <c r="O41" s="18"/>
    </row>
    <row r="42" spans="1:15" ht="12.75">
      <c r="A42" s="11"/>
      <c r="B42" s="11"/>
      <c r="C42" s="11"/>
      <c r="D42" s="11"/>
      <c r="E42" s="11"/>
      <c r="F42" s="11"/>
      <c r="G42" s="11"/>
      <c r="H42" s="27"/>
      <c r="I42" s="11"/>
      <c r="J42" s="11"/>
      <c r="K42" s="11"/>
      <c r="L42" s="11"/>
      <c r="M42" s="27"/>
      <c r="O42" s="18"/>
    </row>
    <row r="43" spans="1:15" ht="12.75">
      <c r="A43" s="11" t="s">
        <v>218</v>
      </c>
      <c r="B43" s="11"/>
      <c r="C43" s="11"/>
      <c r="D43" s="11"/>
      <c r="E43" s="11"/>
      <c r="F43" s="11"/>
      <c r="G43" s="11"/>
      <c r="H43" s="27"/>
      <c r="I43" s="11"/>
      <c r="J43" s="42" t="s">
        <v>92</v>
      </c>
      <c r="K43" s="11"/>
      <c r="L43" s="11"/>
      <c r="M43" s="27"/>
      <c r="O43" s="18"/>
    </row>
    <row r="44" spans="1:16" ht="13.5" thickBot="1">
      <c r="A44" s="11" t="s">
        <v>219</v>
      </c>
      <c r="B44" s="11"/>
      <c r="C44" s="11"/>
      <c r="D44" s="11"/>
      <c r="E44" s="79">
        <f>SUM(E40)</f>
        <v>-1036</v>
      </c>
      <c r="F44" s="11"/>
      <c r="G44" s="79">
        <f>SUM(G40)</f>
        <v>-1609</v>
      </c>
      <c r="H44" s="27"/>
      <c r="I44" s="11"/>
      <c r="J44" s="79">
        <f>SUM(J40)</f>
        <v>-1036</v>
      </c>
      <c r="K44" s="11"/>
      <c r="L44" s="79">
        <f>SUM(L40)</f>
        <v>-1609</v>
      </c>
      <c r="M44" s="27"/>
      <c r="O44" s="18"/>
      <c r="P44" s="18"/>
    </row>
    <row r="45" spans="1:13" ht="12.75">
      <c r="A45" s="11"/>
      <c r="B45" s="11"/>
      <c r="C45" s="11"/>
      <c r="D45" s="11"/>
      <c r="E45" s="11"/>
      <c r="F45" s="11"/>
      <c r="G45" s="11"/>
      <c r="H45" s="27"/>
      <c r="I45" s="11"/>
      <c r="J45" s="11"/>
      <c r="K45" s="11"/>
      <c r="L45" s="11"/>
      <c r="M45" s="27"/>
    </row>
    <row r="46" spans="1:15" ht="12.75">
      <c r="A46" s="11"/>
      <c r="B46" s="11"/>
      <c r="C46" s="11"/>
      <c r="D46" s="11"/>
      <c r="E46" s="11"/>
      <c r="F46" s="11"/>
      <c r="G46" s="11"/>
      <c r="H46" s="27"/>
      <c r="I46" s="11"/>
      <c r="J46" s="42" t="s">
        <v>92</v>
      </c>
      <c r="K46" s="11"/>
      <c r="L46" s="11"/>
      <c r="M46" s="27"/>
      <c r="O46" s="123" t="s">
        <v>92</v>
      </c>
    </row>
    <row r="47" spans="1:13" ht="12.75">
      <c r="A47" s="11" t="s">
        <v>257</v>
      </c>
      <c r="B47" s="11"/>
      <c r="C47" s="11"/>
      <c r="D47" s="11"/>
      <c r="E47" s="11"/>
      <c r="F47" s="11"/>
      <c r="G47" s="11"/>
      <c r="H47" s="27"/>
      <c r="I47" s="11"/>
      <c r="J47" s="11"/>
      <c r="K47" s="11"/>
      <c r="L47" s="11"/>
      <c r="M47" s="27"/>
    </row>
    <row r="48" spans="1:13" ht="12.75">
      <c r="A48" s="11" t="s">
        <v>81</v>
      </c>
      <c r="B48" s="11" t="s">
        <v>96</v>
      </c>
      <c r="C48" s="11"/>
      <c r="D48" s="11"/>
      <c r="E48" s="137">
        <f>+Notes!G350</f>
        <v>-0.7507246376811595</v>
      </c>
      <c r="F48" s="11" t="s">
        <v>165</v>
      </c>
      <c r="G48" s="89">
        <f>Notes!$H$350</f>
        <v>-1.1659420289855071</v>
      </c>
      <c r="H48" s="27" t="s">
        <v>165</v>
      </c>
      <c r="I48" s="11"/>
      <c r="J48" s="137">
        <f>Notes!$I$350</f>
        <v>-0.7507246376811595</v>
      </c>
      <c r="K48" s="11" t="s">
        <v>165</v>
      </c>
      <c r="L48" s="89">
        <f>Notes!$J$350</f>
        <v>-1.1659420289855071</v>
      </c>
      <c r="M48" s="27" t="s">
        <v>165</v>
      </c>
    </row>
    <row r="49" spans="1:13" ht="12.75">
      <c r="A49" s="11"/>
      <c r="B49" s="11"/>
      <c r="C49" s="11"/>
      <c r="D49" s="11"/>
      <c r="E49" s="11"/>
      <c r="F49" s="11"/>
      <c r="G49" s="11"/>
      <c r="H49" s="27"/>
      <c r="I49" s="11"/>
      <c r="J49" s="11"/>
      <c r="K49" s="11"/>
      <c r="L49" s="11"/>
      <c r="M49" s="11"/>
    </row>
    <row r="50" spans="1:13" ht="12.75">
      <c r="A50" s="11" t="s">
        <v>82</v>
      </c>
      <c r="B50" s="11" t="s">
        <v>97</v>
      </c>
      <c r="C50" s="11"/>
      <c r="D50" s="11"/>
      <c r="E50" s="89" t="s">
        <v>259</v>
      </c>
      <c r="F50" s="101" t="str">
        <f aca="true" t="shared" si="0" ref="F50:M50">F48</f>
        <v>*</v>
      </c>
      <c r="G50" s="89" t="s">
        <v>259</v>
      </c>
      <c r="H50" s="101" t="str">
        <f t="shared" si="0"/>
        <v>*</v>
      </c>
      <c r="I50" s="101"/>
      <c r="J50" s="89" t="s">
        <v>259</v>
      </c>
      <c r="K50" s="101" t="str">
        <f t="shared" si="0"/>
        <v>*</v>
      </c>
      <c r="L50" s="89" t="s">
        <v>259</v>
      </c>
      <c r="M50" s="102" t="str">
        <f t="shared" si="0"/>
        <v>*</v>
      </c>
    </row>
    <row r="51" spans="1:13" ht="12.75">
      <c r="A51" s="11"/>
      <c r="B51" s="11"/>
      <c r="C51" s="11"/>
      <c r="D51" s="11"/>
      <c r="E51" s="11"/>
      <c r="F51" s="11"/>
      <c r="G51" s="11"/>
      <c r="H51" s="11"/>
      <c r="I51" s="11"/>
      <c r="J51" s="11"/>
      <c r="K51" s="11"/>
      <c r="L51" s="11"/>
      <c r="M51" s="11"/>
    </row>
    <row r="52" spans="1:13" ht="12.75">
      <c r="A52" s="11" t="s">
        <v>92</v>
      </c>
      <c r="B52" s="11"/>
      <c r="C52" s="11"/>
      <c r="D52" s="11"/>
      <c r="E52" s="42" t="s">
        <v>92</v>
      </c>
      <c r="F52" s="11"/>
      <c r="G52" s="11"/>
      <c r="H52" s="11"/>
      <c r="J52" s="18" t="s">
        <v>92</v>
      </c>
      <c r="K52" s="11"/>
      <c r="L52" s="11"/>
      <c r="M52" s="11"/>
    </row>
    <row r="53" spans="1:13" ht="12.75">
      <c r="A53" s="11"/>
      <c r="B53" s="11"/>
      <c r="C53" s="11"/>
      <c r="D53" s="11"/>
      <c r="E53" s="11"/>
      <c r="F53" s="11"/>
      <c r="G53" s="11"/>
      <c r="H53" s="11"/>
      <c r="J53" s="122" t="s">
        <v>92</v>
      </c>
      <c r="L53" s="11"/>
      <c r="M53" s="11"/>
    </row>
    <row r="54" spans="1:13" ht="12.75">
      <c r="A54" s="11" t="s">
        <v>165</v>
      </c>
      <c r="B54" s="11" t="s">
        <v>215</v>
      </c>
      <c r="C54" s="11"/>
      <c r="D54" s="11"/>
      <c r="E54" s="11"/>
      <c r="F54" s="11"/>
      <c r="G54" s="11"/>
      <c r="H54" s="11"/>
      <c r="L54" s="11"/>
      <c r="M54" s="11"/>
    </row>
    <row r="55" spans="1:8" ht="12.75">
      <c r="A55" s="11" t="s">
        <v>92</v>
      </c>
      <c r="B55" s="11" t="s">
        <v>92</v>
      </c>
      <c r="C55" s="11"/>
      <c r="D55" s="11"/>
      <c r="E55" s="11"/>
      <c r="F55" s="11"/>
      <c r="G55" s="11"/>
      <c r="H55" s="11"/>
    </row>
    <row r="56" spans="1:7" ht="12.75">
      <c r="A56" s="23"/>
      <c r="B56" s="23"/>
      <c r="C56" s="23"/>
      <c r="D56" s="23"/>
      <c r="E56" s="23"/>
      <c r="F56" s="11"/>
      <c r="G56" s="11"/>
    </row>
    <row r="57" spans="1:8" ht="12.75">
      <c r="A57" s="162" t="s">
        <v>193</v>
      </c>
      <c r="B57" s="162"/>
      <c r="C57" s="162"/>
      <c r="D57" s="162"/>
      <c r="E57" s="162"/>
      <c r="F57" s="162"/>
      <c r="G57" s="162"/>
      <c r="H57" s="162"/>
    </row>
    <row r="58" spans="1:8" ht="12.75">
      <c r="A58" s="162" t="s">
        <v>350</v>
      </c>
      <c r="B58" s="162"/>
      <c r="C58" s="162"/>
      <c r="D58" s="162"/>
      <c r="E58" s="162"/>
      <c r="F58" s="162"/>
      <c r="G58" s="162"/>
      <c r="H58" s="40"/>
    </row>
  </sheetData>
  <sheetProtection/>
  <mergeCells count="10">
    <mergeCell ref="A58:G58"/>
    <mergeCell ref="A1:H1"/>
    <mergeCell ref="A3:H3"/>
    <mergeCell ref="A4:H4"/>
    <mergeCell ref="A6:H6"/>
    <mergeCell ref="A2:H2"/>
    <mergeCell ref="A57:H57"/>
    <mergeCell ref="A5:H5"/>
    <mergeCell ref="E9:G9"/>
    <mergeCell ref="A7:H7"/>
  </mergeCells>
  <printOptions/>
  <pageMargins left="0.5" right="0" top="0.5" bottom="0" header="0" footer="0"/>
  <pageSetup fitToHeight="1" fitToWidth="1" horizontalDpi="300" verticalDpi="3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workbookViewId="0" topLeftCell="A27">
      <selection activeCell="D24" sqref="D24"/>
    </sheetView>
  </sheetViews>
  <sheetFormatPr defaultColWidth="9.33203125" defaultRowHeight="12.75"/>
  <cols>
    <col min="1" max="1" width="3.83203125" style="5" customWidth="1"/>
    <col min="2" max="2" width="4.66015625" style="5" customWidth="1"/>
    <col min="3" max="3" width="61.16015625" style="5" customWidth="1"/>
    <col min="4" max="4" width="18.66015625" style="5" customWidth="1"/>
    <col min="5" max="5" width="2.33203125" style="5" customWidth="1"/>
    <col min="6" max="6" width="18.83203125" style="5" customWidth="1"/>
    <col min="7" max="7" width="11.16015625" style="5" bestFit="1" customWidth="1"/>
    <col min="8" max="8" width="9.33203125" style="5" customWidth="1"/>
    <col min="9" max="9" width="8.83203125" style="5" customWidth="1"/>
    <col min="10" max="16384" width="9.33203125" style="5" customWidth="1"/>
  </cols>
  <sheetData>
    <row r="1" spans="1:6" ht="19.5" customHeight="1">
      <c r="A1" s="173" t="str">
        <f>+'Income Statements'!A1:H1</f>
        <v>LITESPEED EDUCATION TECHNOLOGIES BERHAD</v>
      </c>
      <c r="B1" s="173"/>
      <c r="C1" s="173"/>
      <c r="D1" s="173"/>
      <c r="E1" s="173"/>
      <c r="F1" s="173"/>
    </row>
    <row r="2" spans="1:11" ht="13.5" customHeight="1">
      <c r="A2" s="175"/>
      <c r="B2" s="175"/>
      <c r="C2" s="175"/>
      <c r="D2" s="175"/>
      <c r="E2" s="175"/>
      <c r="F2" s="175"/>
      <c r="G2" s="16"/>
      <c r="H2" s="16"/>
      <c r="I2" s="16"/>
      <c r="J2" s="16"/>
      <c r="K2" s="16"/>
    </row>
    <row r="3" spans="1:6" ht="9.75" customHeight="1">
      <c r="A3" s="172" t="str">
        <f>+'Income Statements'!A3:H3</f>
        <v>Company No. 646756-X</v>
      </c>
      <c r="B3" s="172"/>
      <c r="C3" s="172"/>
      <c r="D3" s="172"/>
      <c r="E3" s="172"/>
      <c r="F3" s="172"/>
    </row>
    <row r="4" spans="1:6" ht="9.75" customHeight="1">
      <c r="A4" s="172" t="s">
        <v>86</v>
      </c>
      <c r="B4" s="172"/>
      <c r="C4" s="172"/>
      <c r="D4" s="172"/>
      <c r="E4" s="172"/>
      <c r="F4" s="172"/>
    </row>
    <row r="5" spans="1:6" ht="19.5" customHeight="1">
      <c r="A5" s="174" t="str">
        <f>+'Income Statements'!A5:H5</f>
        <v>Quarterly report on results for the 1st quarter ended 31.07.2009</v>
      </c>
      <c r="B5" s="174"/>
      <c r="C5" s="174"/>
      <c r="D5" s="174"/>
      <c r="E5" s="174"/>
      <c r="F5" s="174"/>
    </row>
    <row r="6" spans="1:6" ht="19.5" customHeight="1" thickBot="1">
      <c r="A6" s="167" t="s">
        <v>186</v>
      </c>
      <c r="B6" s="167"/>
      <c r="C6" s="167"/>
      <c r="D6" s="167"/>
      <c r="E6" s="167"/>
      <c r="F6" s="167"/>
    </row>
    <row r="7" spans="1:6" ht="20.25" customHeight="1">
      <c r="A7" s="169" t="s">
        <v>92</v>
      </c>
      <c r="B7" s="169"/>
      <c r="C7" s="169"/>
      <c r="D7" s="169"/>
      <c r="E7" s="169"/>
      <c r="F7" s="169"/>
    </row>
    <row r="8" spans="1:6" ht="15.75" customHeight="1">
      <c r="A8" s="4"/>
      <c r="B8" s="4"/>
      <c r="C8" s="4"/>
      <c r="D8" s="48" t="s">
        <v>213</v>
      </c>
      <c r="E8" s="4"/>
      <c r="F8" s="48" t="s">
        <v>214</v>
      </c>
    </row>
    <row r="9" spans="1:6" ht="38.25">
      <c r="A9" s="7"/>
      <c r="B9" s="8"/>
      <c r="C9" s="8"/>
      <c r="D9" s="48" t="s">
        <v>84</v>
      </c>
      <c r="E9" s="48"/>
      <c r="F9" s="63" t="s">
        <v>85</v>
      </c>
    </row>
    <row r="10" spans="1:6" ht="15" customHeight="1">
      <c r="A10" s="7"/>
      <c r="B10" s="8"/>
      <c r="C10" s="8"/>
      <c r="D10" s="64" t="s">
        <v>349</v>
      </c>
      <c r="E10" s="64"/>
      <c r="F10" s="64" t="s">
        <v>318</v>
      </c>
    </row>
    <row r="11" spans="1:6" ht="15" customHeight="1">
      <c r="A11" s="7"/>
      <c r="B11" s="8"/>
      <c r="C11" s="8"/>
      <c r="D11" s="46" t="s">
        <v>94</v>
      </c>
      <c r="E11" s="46"/>
      <c r="F11" s="46" t="s">
        <v>94</v>
      </c>
    </row>
    <row r="12" spans="1:9" ht="15" customHeight="1">
      <c r="A12" s="7" t="s">
        <v>92</v>
      </c>
      <c r="B12" s="8" t="s">
        <v>232</v>
      </c>
      <c r="C12" s="8"/>
      <c r="D12" s="128" t="s">
        <v>92</v>
      </c>
      <c r="E12" s="124"/>
      <c r="F12" s="125" t="s">
        <v>92</v>
      </c>
      <c r="I12" s="29"/>
    </row>
    <row r="13" spans="1:9" ht="15" customHeight="1">
      <c r="A13" s="7"/>
      <c r="B13" s="30"/>
      <c r="C13" s="37" t="s">
        <v>206</v>
      </c>
      <c r="D13" s="126">
        <v>128</v>
      </c>
      <c r="E13" s="124"/>
      <c r="F13" s="126">
        <v>145</v>
      </c>
      <c r="G13" s="36"/>
      <c r="H13" s="12"/>
      <c r="I13" s="29"/>
    </row>
    <row r="14" spans="1:9" ht="15" customHeight="1">
      <c r="A14" s="7"/>
      <c r="B14" s="30"/>
      <c r="C14" s="37"/>
      <c r="D14" s="127">
        <f>SUM(D13:D13)</f>
        <v>128</v>
      </c>
      <c r="E14" s="124"/>
      <c r="F14" s="127">
        <f>SUM(F13:F13)</f>
        <v>145</v>
      </c>
      <c r="G14" s="36"/>
      <c r="H14" s="12"/>
      <c r="I14" s="29"/>
    </row>
    <row r="15" spans="1:9" ht="15" customHeight="1">
      <c r="A15" s="7"/>
      <c r="B15" s="30"/>
      <c r="C15" s="38"/>
      <c r="D15" s="128"/>
      <c r="E15" s="124"/>
      <c r="F15" s="128"/>
      <c r="G15" s="36"/>
      <c r="H15" s="12"/>
      <c r="I15" s="29"/>
    </row>
    <row r="16" spans="1:9" ht="15" customHeight="1">
      <c r="A16" s="7" t="s">
        <v>92</v>
      </c>
      <c r="B16" s="8" t="s">
        <v>99</v>
      </c>
      <c r="C16" s="8"/>
      <c r="D16" s="129"/>
      <c r="E16" s="124"/>
      <c r="F16" s="129"/>
      <c r="G16" s="36"/>
      <c r="H16" s="12"/>
      <c r="I16" s="29"/>
    </row>
    <row r="17" spans="1:9" ht="15" customHeight="1">
      <c r="A17" s="7"/>
      <c r="B17" s="8"/>
      <c r="C17" s="8" t="s">
        <v>233</v>
      </c>
      <c r="D17" s="126">
        <v>489</v>
      </c>
      <c r="E17" s="124"/>
      <c r="F17" s="126">
        <v>623</v>
      </c>
      <c r="G17" s="36"/>
      <c r="H17" s="12"/>
      <c r="I17" s="18"/>
    </row>
    <row r="18" spans="1:9" ht="15" customHeight="1">
      <c r="A18" s="7"/>
      <c r="B18" s="8"/>
      <c r="C18" s="8" t="s">
        <v>234</v>
      </c>
      <c r="D18" s="130">
        <v>976</v>
      </c>
      <c r="E18" s="124"/>
      <c r="F18" s="130">
        <v>1008</v>
      </c>
      <c r="G18" s="36"/>
      <c r="H18" s="12"/>
      <c r="I18" s="18"/>
    </row>
    <row r="19" spans="1:9" ht="15" customHeight="1">
      <c r="A19" s="7"/>
      <c r="B19" s="8"/>
      <c r="C19" s="8" t="s">
        <v>203</v>
      </c>
      <c r="D19" s="130">
        <v>74</v>
      </c>
      <c r="E19" s="124"/>
      <c r="F19" s="130">
        <v>63</v>
      </c>
      <c r="G19" s="36"/>
      <c r="H19" s="12"/>
      <c r="I19" s="18"/>
    </row>
    <row r="20" spans="1:9" ht="15" customHeight="1">
      <c r="A20" s="7"/>
      <c r="B20" s="8"/>
      <c r="C20" s="8" t="s">
        <v>177</v>
      </c>
      <c r="D20" s="130">
        <v>61</v>
      </c>
      <c r="E20" s="124"/>
      <c r="F20" s="130">
        <v>60</v>
      </c>
      <c r="G20" s="36"/>
      <c r="H20" s="12"/>
      <c r="I20" s="18"/>
    </row>
    <row r="21" spans="1:9" ht="15" customHeight="1">
      <c r="A21" s="7"/>
      <c r="B21" s="8"/>
      <c r="C21" s="8" t="s">
        <v>130</v>
      </c>
      <c r="D21" s="130">
        <v>1165</v>
      </c>
      <c r="E21" s="11"/>
      <c r="F21" s="130">
        <v>1312</v>
      </c>
      <c r="G21" s="36"/>
      <c r="H21" s="12"/>
      <c r="I21" s="18"/>
    </row>
    <row r="22" spans="1:9" ht="15" customHeight="1">
      <c r="A22" s="7"/>
      <c r="B22" s="8"/>
      <c r="C22" s="8"/>
      <c r="D22" s="127">
        <f>SUM(D17:D21)</f>
        <v>2765</v>
      </c>
      <c r="E22" s="124"/>
      <c r="F22" s="127">
        <f>SUM(F17:F21)</f>
        <v>3066</v>
      </c>
      <c r="G22" s="36"/>
      <c r="H22" s="12"/>
      <c r="I22" s="18"/>
    </row>
    <row r="23" spans="1:11" ht="15" customHeight="1">
      <c r="A23" s="7" t="s">
        <v>92</v>
      </c>
      <c r="B23" s="8" t="s">
        <v>100</v>
      </c>
      <c r="C23" s="8"/>
      <c r="D23" s="151"/>
      <c r="E23" s="124"/>
      <c r="F23" s="151"/>
      <c r="G23" s="36"/>
      <c r="H23" s="12"/>
      <c r="I23" s="18"/>
      <c r="K23" s="12"/>
    </row>
    <row r="24" spans="1:9" ht="15" customHeight="1">
      <c r="A24" s="7"/>
      <c r="B24" s="8"/>
      <c r="C24" s="8" t="s">
        <v>235</v>
      </c>
      <c r="D24" s="131">
        <v>2204</v>
      </c>
      <c r="E24" s="124" t="s">
        <v>92</v>
      </c>
      <c r="F24" s="131">
        <v>1603</v>
      </c>
      <c r="G24" s="36"/>
      <c r="H24" s="12"/>
      <c r="I24" s="18"/>
    </row>
    <row r="25" spans="1:9" ht="15" customHeight="1">
      <c r="A25" s="96"/>
      <c r="B25" s="45"/>
      <c r="C25" s="45" t="s">
        <v>250</v>
      </c>
      <c r="D25" s="153">
        <v>160</v>
      </c>
      <c r="E25" s="124"/>
      <c r="F25" s="153">
        <v>0</v>
      </c>
      <c r="G25" s="36"/>
      <c r="H25" s="12"/>
      <c r="I25" s="18"/>
    </row>
    <row r="26" spans="1:8" ht="15" customHeight="1">
      <c r="A26" s="7"/>
      <c r="B26" s="8"/>
      <c r="C26" s="39"/>
      <c r="D26" s="152">
        <f>SUM(D24:D25)</f>
        <v>2364</v>
      </c>
      <c r="E26" s="124"/>
      <c r="F26" s="152">
        <f>SUM(F24:F24)</f>
        <v>1603</v>
      </c>
      <c r="G26" s="36"/>
      <c r="H26" s="12"/>
    </row>
    <row r="27" spans="1:8" ht="15" customHeight="1">
      <c r="A27" s="7"/>
      <c r="B27" s="8"/>
      <c r="C27" s="8"/>
      <c r="D27" s="128"/>
      <c r="E27" s="124"/>
      <c r="F27" s="128"/>
      <c r="G27" s="36"/>
      <c r="H27" s="12"/>
    </row>
    <row r="28" spans="1:8" ht="15" customHeight="1">
      <c r="A28" s="7" t="s">
        <v>92</v>
      </c>
      <c r="B28" s="8" t="s">
        <v>102</v>
      </c>
      <c r="C28" s="8"/>
      <c r="D28" s="128">
        <f>+D22-D26</f>
        <v>401</v>
      </c>
      <c r="E28" s="124"/>
      <c r="F28" s="128">
        <f>+F22-F26</f>
        <v>1463</v>
      </c>
      <c r="G28" s="36"/>
      <c r="H28" s="12"/>
    </row>
    <row r="29" spans="1:8" ht="15" customHeight="1">
      <c r="A29" s="7"/>
      <c r="B29" s="8"/>
      <c r="C29" s="8"/>
      <c r="D29" s="128"/>
      <c r="E29" s="124"/>
      <c r="F29" s="128"/>
      <c r="G29" s="36"/>
      <c r="H29" s="12"/>
    </row>
    <row r="30" spans="1:8" ht="15" customHeight="1" thickBot="1">
      <c r="A30" s="7"/>
      <c r="B30" s="8"/>
      <c r="C30" s="8"/>
      <c r="D30" s="132">
        <f>D14+D28</f>
        <v>529</v>
      </c>
      <c r="E30" s="124"/>
      <c r="F30" s="132">
        <f>F14+F28</f>
        <v>1608</v>
      </c>
      <c r="G30" s="36"/>
      <c r="H30" s="12"/>
    </row>
    <row r="31" spans="1:8" ht="15" customHeight="1" thickTop="1">
      <c r="A31" s="7"/>
      <c r="B31" s="8"/>
      <c r="C31" s="8"/>
      <c r="D31" s="128"/>
      <c r="E31" s="124"/>
      <c r="F31" s="128"/>
      <c r="G31" s="36"/>
      <c r="H31" s="12"/>
    </row>
    <row r="32" spans="1:8" ht="15" customHeight="1">
      <c r="A32" s="7" t="s">
        <v>92</v>
      </c>
      <c r="B32" s="8" t="s">
        <v>101</v>
      </c>
      <c r="C32" s="8"/>
      <c r="D32" s="126"/>
      <c r="E32" s="124"/>
      <c r="F32" s="126"/>
      <c r="G32" s="36"/>
      <c r="H32" s="12"/>
    </row>
    <row r="33" spans="1:8" ht="15" customHeight="1">
      <c r="A33" s="7"/>
      <c r="B33" s="8"/>
      <c r="C33" s="8" t="s">
        <v>207</v>
      </c>
      <c r="D33" s="130">
        <v>13800</v>
      </c>
      <c r="E33" s="124"/>
      <c r="F33" s="130">
        <v>13800</v>
      </c>
      <c r="G33" s="36"/>
      <c r="H33" s="12"/>
    </row>
    <row r="34" spans="1:8" ht="15" customHeight="1">
      <c r="A34" s="7"/>
      <c r="B34" s="8"/>
      <c r="C34" s="8" t="s">
        <v>178</v>
      </c>
      <c r="D34" s="130">
        <v>10355</v>
      </c>
      <c r="E34" s="124"/>
      <c r="F34" s="130">
        <v>10355</v>
      </c>
      <c r="G34" s="36"/>
      <c r="H34" s="12"/>
    </row>
    <row r="35" spans="1:8" ht="15" customHeight="1">
      <c r="A35" s="7"/>
      <c r="B35" s="8" t="s">
        <v>92</v>
      </c>
      <c r="C35" s="8" t="s">
        <v>294</v>
      </c>
      <c r="D35" s="130">
        <v>-26353</v>
      </c>
      <c r="E35" s="124"/>
      <c r="F35" s="130">
        <v>-25317</v>
      </c>
      <c r="G35" s="36"/>
      <c r="H35" s="12"/>
    </row>
    <row r="36" spans="1:8" ht="15" customHeight="1">
      <c r="A36" s="7"/>
      <c r="B36" s="8" t="s">
        <v>92</v>
      </c>
      <c r="C36" s="8" t="s">
        <v>176</v>
      </c>
      <c r="D36" s="130">
        <v>2727</v>
      </c>
      <c r="E36" s="124"/>
      <c r="F36" s="130">
        <v>2770</v>
      </c>
      <c r="G36" s="36"/>
      <c r="H36" s="12"/>
    </row>
    <row r="37" spans="1:8" ht="15" customHeight="1">
      <c r="A37" s="7"/>
      <c r="B37" s="8" t="s">
        <v>236</v>
      </c>
      <c r="C37" s="8"/>
      <c r="D37" s="127">
        <f>SUM(D32:D36)</f>
        <v>529</v>
      </c>
      <c r="E37" s="124"/>
      <c r="F37" s="127">
        <f>SUM(F32:F36)</f>
        <v>1608</v>
      </c>
      <c r="G37" s="36"/>
      <c r="H37" s="12"/>
    </row>
    <row r="38" spans="1:8" ht="15" customHeight="1">
      <c r="A38" s="7"/>
      <c r="B38" s="8"/>
      <c r="C38" s="8"/>
      <c r="D38" s="124"/>
      <c r="E38" s="124"/>
      <c r="F38" s="124"/>
      <c r="G38" s="36"/>
      <c r="H38" s="12"/>
    </row>
    <row r="39" spans="1:8" ht="15" customHeight="1">
      <c r="A39" s="7"/>
      <c r="B39" s="1" t="s">
        <v>92</v>
      </c>
      <c r="C39" s="8"/>
      <c r="D39" s="128" t="s">
        <v>92</v>
      </c>
      <c r="E39" s="124" t="s">
        <v>92</v>
      </c>
      <c r="F39" s="128" t="s">
        <v>92</v>
      </c>
      <c r="G39" s="36"/>
      <c r="H39" s="12"/>
    </row>
    <row r="40" spans="1:8" ht="15" customHeight="1" thickBot="1">
      <c r="A40" s="7"/>
      <c r="B40" s="8"/>
      <c r="C40" s="8"/>
      <c r="D40" s="133">
        <f>+D37</f>
        <v>529</v>
      </c>
      <c r="E40" s="124"/>
      <c r="F40" s="133">
        <f>+F37</f>
        <v>1608</v>
      </c>
      <c r="H40" s="12"/>
    </row>
    <row r="41" spans="1:8" ht="15" customHeight="1" thickTop="1">
      <c r="A41" s="7"/>
      <c r="B41" s="8"/>
      <c r="C41" s="8"/>
      <c r="D41" s="124"/>
      <c r="E41" s="124"/>
      <c r="F41" s="128"/>
      <c r="H41" s="12"/>
    </row>
    <row r="42" spans="1:8" ht="15" customHeight="1">
      <c r="A42" s="7"/>
      <c r="B42" s="8"/>
      <c r="C42" s="8"/>
      <c r="D42" s="124"/>
      <c r="E42" s="124"/>
      <c r="F42" s="124"/>
      <c r="H42" s="12"/>
    </row>
    <row r="43" spans="1:8" ht="15" customHeight="1">
      <c r="A43" s="7"/>
      <c r="B43" s="8"/>
      <c r="C43" s="8"/>
      <c r="D43" s="136"/>
      <c r="E43" s="134"/>
      <c r="F43" s="135"/>
      <c r="G43" s="20"/>
      <c r="H43" s="12"/>
    </row>
    <row r="44" spans="1:8" ht="15" customHeight="1">
      <c r="A44" s="7"/>
      <c r="B44" s="8" t="s">
        <v>226</v>
      </c>
      <c r="C44" s="8"/>
      <c r="D44" s="136">
        <f>D37/(138000000/1000)*100</f>
        <v>0.3833333333333333</v>
      </c>
      <c r="E44" s="134"/>
      <c r="F44" s="135">
        <f>F37/(138000000/1000)*100</f>
        <v>1.1652173913043478</v>
      </c>
      <c r="G44" s="20"/>
      <c r="H44" s="12"/>
    </row>
    <row r="45" spans="1:6" ht="25.5" customHeight="1">
      <c r="A45" s="7"/>
      <c r="D45" s="11"/>
      <c r="E45" s="11"/>
      <c r="F45" s="11"/>
    </row>
    <row r="46" spans="2:5" ht="12.75">
      <c r="B46" s="21" t="s">
        <v>92</v>
      </c>
      <c r="C46" s="5" t="s">
        <v>92</v>
      </c>
      <c r="D46" s="12"/>
      <c r="E46" s="13"/>
    </row>
    <row r="47" spans="1:7" ht="15">
      <c r="A47" s="11"/>
      <c r="B47" s="72"/>
      <c r="C47" s="170"/>
      <c r="D47" s="170"/>
      <c r="E47" s="170"/>
      <c r="F47" s="170"/>
      <c r="G47" s="170"/>
    </row>
    <row r="48" spans="2:7" ht="15" customHeight="1">
      <c r="B48" s="22"/>
      <c r="C48" s="171"/>
      <c r="D48" s="171"/>
      <c r="E48" s="171"/>
      <c r="F48" s="171"/>
      <c r="G48" s="171"/>
    </row>
    <row r="49" spans="3:7" ht="12.75">
      <c r="C49" s="58"/>
      <c r="D49" s="58"/>
      <c r="E49" s="58"/>
      <c r="F49" s="58"/>
      <c r="G49" s="58"/>
    </row>
    <row r="50" spans="1:11" ht="12.75">
      <c r="A50" s="162" t="s">
        <v>194</v>
      </c>
      <c r="B50" s="162"/>
      <c r="C50" s="162"/>
      <c r="D50" s="162"/>
      <c r="E50" s="162"/>
      <c r="F50" s="162"/>
      <c r="G50" s="2"/>
      <c r="H50" s="2"/>
      <c r="I50" s="2"/>
      <c r="J50" s="2"/>
      <c r="K50" s="2"/>
    </row>
    <row r="51" spans="1:11" ht="12.75">
      <c r="A51" s="162" t="s">
        <v>350</v>
      </c>
      <c r="B51" s="162"/>
      <c r="C51" s="162"/>
      <c r="D51" s="162"/>
      <c r="E51" s="162"/>
      <c r="F51" s="162"/>
      <c r="G51" s="2"/>
      <c r="H51" s="2"/>
      <c r="I51" s="2"/>
      <c r="J51" s="2"/>
      <c r="K51" s="2"/>
    </row>
    <row r="55" spans="4:6" ht="12.75">
      <c r="D55" s="17"/>
      <c r="F55" s="17"/>
    </row>
  </sheetData>
  <mergeCells count="11">
    <mergeCell ref="A3:F3"/>
    <mergeCell ref="A1:F1"/>
    <mergeCell ref="A4:F4"/>
    <mergeCell ref="A5:F5"/>
    <mergeCell ref="A2:F2"/>
    <mergeCell ref="A50:F50"/>
    <mergeCell ref="A51:F51"/>
    <mergeCell ref="A7:F7"/>
    <mergeCell ref="A6:F6"/>
    <mergeCell ref="C47:G47"/>
    <mergeCell ref="C48:G48"/>
  </mergeCells>
  <printOptions/>
  <pageMargins left="0.5" right="0" top="0.5" bottom="0" header="0" footer="0"/>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V43"/>
  <sheetViews>
    <sheetView workbookViewId="0" topLeftCell="A15">
      <selection activeCell="A38" sqref="A38"/>
    </sheetView>
  </sheetViews>
  <sheetFormatPr defaultColWidth="9.33203125" defaultRowHeight="12.75"/>
  <cols>
    <col min="1" max="3" width="3.83203125" style="5" customWidth="1"/>
    <col min="4" max="4" width="34.33203125" style="5" customWidth="1"/>
    <col min="5" max="5" width="16.66015625" style="5" customWidth="1"/>
    <col min="6" max="6" width="2.33203125" style="5" customWidth="1"/>
    <col min="7" max="7" width="17.83203125" style="5" customWidth="1"/>
    <col min="8" max="8" width="2.5" style="5" customWidth="1"/>
    <col min="9" max="9" width="15.83203125" style="5" customWidth="1"/>
    <col min="10" max="10" width="3.16015625" style="5" customWidth="1"/>
    <col min="11" max="11" width="15.83203125" style="5" customWidth="1"/>
    <col min="12" max="12" width="1.83203125" style="5" customWidth="1"/>
    <col min="13" max="13" width="15.83203125" style="5" customWidth="1"/>
    <col min="14" max="14" width="1.66796875" style="5" customWidth="1"/>
    <col min="15" max="15" width="15.5" style="5" customWidth="1"/>
    <col min="16" max="16" width="2.5" style="5" customWidth="1"/>
    <col min="17" max="16384" width="9.33203125" style="5" customWidth="1"/>
  </cols>
  <sheetData>
    <row r="1" spans="1:13" ht="19.5" customHeight="1">
      <c r="A1" s="158" t="str">
        <f>+'Income Statements'!A1:H1</f>
        <v>LITESPEED EDUCATION TECHNOLOGIES BERHAD</v>
      </c>
      <c r="B1" s="158"/>
      <c r="C1" s="158"/>
      <c r="D1" s="158"/>
      <c r="E1" s="158"/>
      <c r="F1" s="158"/>
      <c r="G1" s="158"/>
      <c r="H1" s="158"/>
      <c r="I1" s="158"/>
      <c r="J1" s="158"/>
      <c r="K1" s="158"/>
      <c r="L1" s="158"/>
      <c r="M1" s="158"/>
    </row>
    <row r="2" spans="1:13" ht="12.75" customHeight="1">
      <c r="A2" s="166"/>
      <c r="B2" s="166"/>
      <c r="C2" s="166"/>
      <c r="D2" s="166"/>
      <c r="E2" s="166"/>
      <c r="F2" s="166"/>
      <c r="G2" s="166"/>
      <c r="H2" s="166"/>
      <c r="I2" s="166"/>
      <c r="J2" s="166"/>
      <c r="K2" s="166"/>
      <c r="L2" s="166"/>
      <c r="M2" s="166"/>
    </row>
    <row r="3" spans="1:13" ht="9.75" customHeight="1">
      <c r="A3" s="164" t="str">
        <f>+'Income Statements'!A3:H3</f>
        <v>Company No. 646756-X</v>
      </c>
      <c r="B3" s="164"/>
      <c r="C3" s="164"/>
      <c r="D3" s="164"/>
      <c r="E3" s="164"/>
      <c r="F3" s="164"/>
      <c r="G3" s="164"/>
      <c r="H3" s="164"/>
      <c r="I3" s="164"/>
      <c r="J3" s="164"/>
      <c r="K3" s="164"/>
      <c r="L3" s="164"/>
      <c r="M3" s="164"/>
    </row>
    <row r="4" spans="1:13" ht="9.75" customHeight="1">
      <c r="A4" s="164" t="s">
        <v>86</v>
      </c>
      <c r="B4" s="164"/>
      <c r="C4" s="164"/>
      <c r="D4" s="164"/>
      <c r="E4" s="164"/>
      <c r="F4" s="164"/>
      <c r="G4" s="164"/>
      <c r="H4" s="164"/>
      <c r="I4" s="164"/>
      <c r="J4" s="164"/>
      <c r="K4" s="164"/>
      <c r="L4" s="164"/>
      <c r="M4" s="164"/>
    </row>
    <row r="5" spans="1:13" ht="19.5" customHeight="1">
      <c r="A5" s="167" t="str">
        <f>+'Income Statements'!A5:H5</f>
        <v>Quarterly report on results for the 1st quarter ended 31.07.2009</v>
      </c>
      <c r="B5" s="167"/>
      <c r="C5" s="167"/>
      <c r="D5" s="167"/>
      <c r="E5" s="167"/>
      <c r="F5" s="167"/>
      <c r="G5" s="167"/>
      <c r="H5" s="167"/>
      <c r="I5" s="167"/>
      <c r="J5" s="167"/>
      <c r="K5" s="167"/>
      <c r="L5" s="167"/>
      <c r="M5" s="167"/>
    </row>
    <row r="6" spans="1:13" ht="19.5" customHeight="1" thickBot="1">
      <c r="A6" s="165" t="s">
        <v>154</v>
      </c>
      <c r="B6" s="165"/>
      <c r="C6" s="165"/>
      <c r="D6" s="165"/>
      <c r="E6" s="165"/>
      <c r="F6" s="165"/>
      <c r="G6" s="165"/>
      <c r="H6" s="165"/>
      <c r="I6" s="165"/>
      <c r="J6" s="165"/>
      <c r="K6" s="165"/>
      <c r="L6" s="165"/>
      <c r="M6" s="165"/>
    </row>
    <row r="7" spans="1:13" ht="20.25" customHeight="1">
      <c r="A7" s="169" t="s">
        <v>98</v>
      </c>
      <c r="B7" s="169"/>
      <c r="C7" s="169"/>
      <c r="D7" s="169"/>
      <c r="E7" s="169"/>
      <c r="F7" s="169"/>
      <c r="G7" s="169"/>
      <c r="H7" s="169"/>
      <c r="I7" s="169"/>
      <c r="J7" s="169"/>
      <c r="K7" s="169"/>
      <c r="L7" s="169"/>
      <c r="M7" s="169"/>
    </row>
    <row r="8" spans="1:13" ht="20.25" customHeight="1">
      <c r="A8" s="3"/>
      <c r="B8" s="3"/>
      <c r="C8" s="3"/>
      <c r="D8" s="3"/>
      <c r="E8" s="3"/>
      <c r="F8" s="3"/>
      <c r="G8" s="3"/>
      <c r="H8" s="3"/>
      <c r="I8" s="3"/>
      <c r="J8" s="3"/>
      <c r="K8" s="3"/>
      <c r="L8" s="3"/>
      <c r="M8" s="3"/>
    </row>
    <row r="9" spans="1:13" ht="20.25" customHeight="1">
      <c r="A9" s="3"/>
      <c r="B9" s="3"/>
      <c r="C9" s="3"/>
      <c r="D9" s="3"/>
      <c r="E9" s="90" t="s">
        <v>230</v>
      </c>
      <c r="F9" s="48" t="s">
        <v>92</v>
      </c>
      <c r="G9" s="25" t="s">
        <v>237</v>
      </c>
      <c r="H9" s="48"/>
      <c r="I9" s="48"/>
      <c r="J9" s="48"/>
      <c r="K9" s="88" t="s">
        <v>238</v>
      </c>
      <c r="L9" s="3"/>
      <c r="M9" s="3"/>
    </row>
    <row r="10" spans="1:13" ht="20.25" customHeight="1">
      <c r="A10" s="3"/>
      <c r="B10" s="3"/>
      <c r="C10" s="3"/>
      <c r="D10" s="3"/>
      <c r="E10" s="156" t="s">
        <v>231</v>
      </c>
      <c r="F10" s="48"/>
      <c r="G10" s="88" t="s">
        <v>228</v>
      </c>
      <c r="H10" s="48"/>
      <c r="I10" s="88" t="s">
        <v>229</v>
      </c>
      <c r="J10" s="3"/>
      <c r="K10" s="48"/>
      <c r="L10" s="3"/>
      <c r="M10" s="3"/>
    </row>
    <row r="11" spans="1:13" ht="48" customHeight="1">
      <c r="A11" s="96"/>
      <c r="B11" s="96"/>
      <c r="C11" s="45"/>
      <c r="D11" s="45"/>
      <c r="E11" s="48" t="s">
        <v>87</v>
      </c>
      <c r="F11" s="48"/>
      <c r="G11" s="48" t="s">
        <v>175</v>
      </c>
      <c r="H11" s="11"/>
      <c r="I11" s="48" t="s">
        <v>176</v>
      </c>
      <c r="J11" s="11"/>
      <c r="K11" s="48" t="s">
        <v>294</v>
      </c>
      <c r="L11" s="48"/>
      <c r="M11" s="48" t="s">
        <v>239</v>
      </c>
    </row>
    <row r="12" spans="1:13" ht="15" customHeight="1">
      <c r="A12" s="11"/>
      <c r="B12" s="96"/>
      <c r="C12" s="45"/>
      <c r="D12" s="45"/>
      <c r="E12" s="46" t="s">
        <v>94</v>
      </c>
      <c r="F12" s="46"/>
      <c r="G12" s="46" t="s">
        <v>94</v>
      </c>
      <c r="H12" s="11"/>
      <c r="I12" s="46" t="s">
        <v>94</v>
      </c>
      <c r="J12" s="11"/>
      <c r="K12" s="46" t="s">
        <v>94</v>
      </c>
      <c r="L12" s="46"/>
      <c r="M12" s="46" t="s">
        <v>94</v>
      </c>
    </row>
    <row r="13" spans="1:13" ht="12.75">
      <c r="A13" s="44" t="s">
        <v>352</v>
      </c>
      <c r="B13" s="11"/>
      <c r="C13" s="11"/>
      <c r="D13" s="11"/>
      <c r="E13" s="11"/>
      <c r="F13" s="11"/>
      <c r="G13" s="11"/>
      <c r="H13" s="11"/>
      <c r="I13" s="11"/>
      <c r="J13" s="11"/>
      <c r="K13" s="11"/>
      <c r="L13" s="11"/>
      <c r="M13" s="11"/>
    </row>
    <row r="14" spans="1:21" ht="12.75">
      <c r="A14" s="11"/>
      <c r="B14" s="11"/>
      <c r="C14" s="11"/>
      <c r="D14" s="11"/>
      <c r="E14" s="11"/>
      <c r="F14" s="11"/>
      <c r="G14" s="11"/>
      <c r="H14" s="11"/>
      <c r="I14" s="11"/>
      <c r="J14" s="11"/>
      <c r="K14" s="11"/>
      <c r="L14" s="11"/>
      <c r="M14" s="11"/>
      <c r="O14" s="9" t="s">
        <v>92</v>
      </c>
      <c r="P14" s="18" t="s">
        <v>92</v>
      </c>
      <c r="Q14" s="28" t="s">
        <v>92</v>
      </c>
      <c r="R14" s="28" t="s">
        <v>92</v>
      </c>
      <c r="S14" s="28" t="s">
        <v>92</v>
      </c>
      <c r="T14" s="5" t="s">
        <v>92</v>
      </c>
      <c r="U14" s="9" t="s">
        <v>92</v>
      </c>
    </row>
    <row r="15" spans="1:14" ht="12.75">
      <c r="A15" s="11" t="s">
        <v>353</v>
      </c>
      <c r="B15" s="11"/>
      <c r="C15" s="11"/>
      <c r="D15" s="11"/>
      <c r="E15" s="41">
        <v>13800</v>
      </c>
      <c r="F15" s="42">
        <v>0</v>
      </c>
      <c r="G15" s="43">
        <v>10355</v>
      </c>
      <c r="H15" s="66"/>
      <c r="I15" s="43">
        <v>2770</v>
      </c>
      <c r="J15" s="11"/>
      <c r="K15" s="41">
        <v>-25317</v>
      </c>
      <c r="L15" s="42"/>
      <c r="M15" s="41">
        <f>SUM(E15:K15)</f>
        <v>1608</v>
      </c>
      <c r="N15" s="11"/>
    </row>
    <row r="16" spans="1:14" ht="12.75">
      <c r="A16" s="11"/>
      <c r="B16" s="11"/>
      <c r="C16" s="11"/>
      <c r="D16" s="11"/>
      <c r="E16" s="41"/>
      <c r="F16" s="42"/>
      <c r="G16" s="11"/>
      <c r="H16" s="27"/>
      <c r="I16" s="11"/>
      <c r="J16" s="11"/>
      <c r="K16" s="41"/>
      <c r="L16" s="42"/>
      <c r="M16" s="41"/>
      <c r="N16" s="11"/>
    </row>
    <row r="17" spans="1:14" ht="12.75">
      <c r="A17" s="11" t="s">
        <v>354</v>
      </c>
      <c r="B17" s="11"/>
      <c r="C17" s="11"/>
      <c r="D17" s="11"/>
      <c r="E17" s="74">
        <v>0</v>
      </c>
      <c r="F17" s="42"/>
      <c r="G17" s="74">
        <v>0</v>
      </c>
      <c r="H17" s="27"/>
      <c r="I17" s="74">
        <v>0</v>
      </c>
      <c r="J17" s="11"/>
      <c r="K17" s="74">
        <f>'Income Statements'!$J$40</f>
        <v>-1036</v>
      </c>
      <c r="L17" s="42"/>
      <c r="M17" s="74">
        <f>+SUM(E17:K17)</f>
        <v>-1036</v>
      </c>
      <c r="N17" s="11"/>
    </row>
    <row r="18" spans="1:15" ht="12.75">
      <c r="A18" s="11"/>
      <c r="B18" s="11"/>
      <c r="C18" s="11"/>
      <c r="D18" s="11"/>
      <c r="E18" s="41"/>
      <c r="F18" s="42"/>
      <c r="G18" s="11"/>
      <c r="H18" s="27"/>
      <c r="I18" s="11"/>
      <c r="J18" s="11"/>
      <c r="K18" s="41"/>
      <c r="L18" s="42"/>
      <c r="M18" s="41"/>
      <c r="N18" s="11"/>
      <c r="O18" s="98"/>
    </row>
    <row r="19" spans="1:22" ht="12.75">
      <c r="A19" s="11"/>
      <c r="B19" s="11"/>
      <c r="C19" s="11"/>
      <c r="D19" s="11"/>
      <c r="E19" s="42">
        <f>SUM(E15:E17)</f>
        <v>13800</v>
      </c>
      <c r="F19" s="42">
        <f aca="true" t="shared" si="0" ref="F19:M19">SUM(F15:F17)</f>
        <v>0</v>
      </c>
      <c r="G19" s="42">
        <f t="shared" si="0"/>
        <v>10355</v>
      </c>
      <c r="H19" s="73"/>
      <c r="I19" s="42">
        <f t="shared" si="0"/>
        <v>2770</v>
      </c>
      <c r="J19" s="42" t="s">
        <v>92</v>
      </c>
      <c r="K19" s="42">
        <f t="shared" si="0"/>
        <v>-26353</v>
      </c>
      <c r="L19" s="42">
        <f t="shared" si="0"/>
        <v>0</v>
      </c>
      <c r="M19" s="42">
        <f t="shared" si="0"/>
        <v>572</v>
      </c>
      <c r="N19" s="11"/>
      <c r="O19" s="42"/>
      <c r="P19" s="11"/>
      <c r="Q19" s="11"/>
      <c r="R19" s="11"/>
      <c r="S19" s="11"/>
      <c r="T19" s="11"/>
      <c r="U19" s="11"/>
      <c r="V19" s="11"/>
    </row>
    <row r="20" spans="1:14" ht="12.75">
      <c r="A20" s="11"/>
      <c r="B20" s="11"/>
      <c r="C20" s="11"/>
      <c r="D20" s="11"/>
      <c r="E20" s="41"/>
      <c r="F20" s="42"/>
      <c r="G20" s="11"/>
      <c r="H20" s="27"/>
      <c r="I20" s="11"/>
      <c r="J20" s="11"/>
      <c r="K20" s="41"/>
      <c r="L20" s="42"/>
      <c r="M20" s="41"/>
      <c r="N20" s="11"/>
    </row>
    <row r="21" spans="1:13" ht="12.75">
      <c r="A21" s="11" t="s">
        <v>192</v>
      </c>
      <c r="B21" s="11"/>
      <c r="C21" s="11"/>
      <c r="D21" s="11"/>
      <c r="E21" s="41">
        <v>0</v>
      </c>
      <c r="F21" s="42"/>
      <c r="G21" s="41">
        <v>0</v>
      </c>
      <c r="H21" s="27"/>
      <c r="I21" s="50">
        <v>-43</v>
      </c>
      <c r="J21" s="11"/>
      <c r="K21" s="41">
        <v>0</v>
      </c>
      <c r="L21" s="42"/>
      <c r="M21" s="41">
        <f>SUM(E21:K21)</f>
        <v>-43</v>
      </c>
    </row>
    <row r="22" spans="1:13" ht="12.75">
      <c r="A22" s="11"/>
      <c r="B22" s="11"/>
      <c r="C22" s="11"/>
      <c r="D22" s="11"/>
      <c r="E22" s="74"/>
      <c r="F22" s="73"/>
      <c r="G22" s="157"/>
      <c r="H22" s="27"/>
      <c r="I22" s="157"/>
      <c r="J22" s="11"/>
      <c r="K22" s="74"/>
      <c r="L22" s="42"/>
      <c r="M22" s="74"/>
    </row>
    <row r="23" spans="1:15" ht="13.5" thickBot="1">
      <c r="A23" s="11" t="s">
        <v>355</v>
      </c>
      <c r="B23" s="11"/>
      <c r="C23" s="11"/>
      <c r="D23" s="11"/>
      <c r="E23" s="75">
        <f>SUM(E19:E21)</f>
        <v>13800</v>
      </c>
      <c r="F23" s="31">
        <f>+SUM(F15:F20)</f>
        <v>0</v>
      </c>
      <c r="G23" s="75">
        <f>SUM(G19:G21)</f>
        <v>10355</v>
      </c>
      <c r="H23" s="31"/>
      <c r="I23" s="75">
        <f>SUM(I19:I21)</f>
        <v>2727</v>
      </c>
      <c r="J23" s="11"/>
      <c r="K23" s="75">
        <f>SUM(K19:K21)</f>
        <v>-26353</v>
      </c>
      <c r="L23" s="42"/>
      <c r="M23" s="75">
        <f>SUM(M19:M21)</f>
        <v>529</v>
      </c>
      <c r="O23" s="12"/>
    </row>
    <row r="24" spans="1:15" ht="13.5" thickTop="1">
      <c r="A24" s="11"/>
      <c r="B24" s="11"/>
      <c r="C24" s="11"/>
      <c r="D24" s="11"/>
      <c r="E24" s="11"/>
      <c r="F24" s="11"/>
      <c r="G24" s="11"/>
      <c r="H24" s="27"/>
      <c r="I24" s="11"/>
      <c r="J24" s="11"/>
      <c r="K24" s="11"/>
      <c r="L24" s="11"/>
      <c r="M24" s="11"/>
      <c r="O24" s="12"/>
    </row>
    <row r="25" spans="1:15" ht="12.75">
      <c r="A25" s="178"/>
      <c r="B25" s="179"/>
      <c r="C25" s="179"/>
      <c r="D25" s="179"/>
      <c r="E25" s="179"/>
      <c r="F25" s="179"/>
      <c r="G25" s="179"/>
      <c r="H25" s="179"/>
      <c r="I25" s="179"/>
      <c r="J25" s="179"/>
      <c r="K25" s="179"/>
      <c r="L25" s="179"/>
      <c r="M25" s="179"/>
      <c r="O25" s="18"/>
    </row>
    <row r="26" spans="1:13" ht="12.75">
      <c r="A26" s="179"/>
      <c r="B26" s="179"/>
      <c r="C26" s="179"/>
      <c r="D26" s="179"/>
      <c r="E26" s="179"/>
      <c r="F26" s="179"/>
      <c r="G26" s="179"/>
      <c r="H26" s="179"/>
      <c r="I26" s="179"/>
      <c r="J26" s="179"/>
      <c r="K26" s="179"/>
      <c r="L26" s="179"/>
      <c r="M26" s="179"/>
    </row>
    <row r="27" spans="1:13" ht="15">
      <c r="A27" s="76" t="s">
        <v>356</v>
      </c>
      <c r="B27" s="77"/>
      <c r="C27" s="77"/>
      <c r="D27" s="77"/>
      <c r="E27" s="71"/>
      <c r="F27" s="71"/>
      <c r="G27" s="71"/>
      <c r="H27" s="71"/>
      <c r="I27" s="71" t="s">
        <v>92</v>
      </c>
      <c r="J27" s="71"/>
      <c r="K27" s="71"/>
      <c r="L27" s="71"/>
      <c r="M27" s="71"/>
    </row>
    <row r="28" spans="1:13" ht="12.75">
      <c r="A28" s="71"/>
      <c r="B28" s="71"/>
      <c r="C28" s="71"/>
      <c r="D28" s="71"/>
      <c r="E28" s="71"/>
      <c r="F28" s="71"/>
      <c r="G28" s="71"/>
      <c r="H28" s="71"/>
      <c r="I28" s="71"/>
      <c r="J28" s="71"/>
      <c r="K28" s="71"/>
      <c r="L28" s="71"/>
      <c r="M28" s="71"/>
    </row>
    <row r="29" spans="1:13" ht="12.75">
      <c r="A29" s="108" t="s">
        <v>313</v>
      </c>
      <c r="B29" s="71"/>
      <c r="C29" s="71"/>
      <c r="D29" s="71"/>
      <c r="E29" s="41">
        <v>13800</v>
      </c>
      <c r="F29" s="42">
        <v>0</v>
      </c>
      <c r="G29" s="43">
        <v>10355</v>
      </c>
      <c r="H29" s="43"/>
      <c r="I29" s="43">
        <v>2686</v>
      </c>
      <c r="J29" s="71"/>
      <c r="K29" s="41">
        <v>-16469</v>
      </c>
      <c r="L29" s="42"/>
      <c r="M29" s="41">
        <f>SUM(E29:K29)</f>
        <v>10372</v>
      </c>
    </row>
    <row r="30" spans="1:13" ht="12.75">
      <c r="A30" s="71"/>
      <c r="B30" s="71"/>
      <c r="C30" s="71"/>
      <c r="D30" s="71"/>
      <c r="E30" s="41"/>
      <c r="F30" s="42"/>
      <c r="G30" s="43"/>
      <c r="H30" s="43"/>
      <c r="I30" s="43"/>
      <c r="J30" s="71"/>
      <c r="K30" s="41"/>
      <c r="L30" s="42"/>
      <c r="M30" s="41" t="s">
        <v>92</v>
      </c>
    </row>
    <row r="31" spans="1:13" ht="12.75">
      <c r="A31" s="71" t="s">
        <v>357</v>
      </c>
      <c r="B31" s="71"/>
      <c r="C31" s="71"/>
      <c r="D31" s="71"/>
      <c r="E31" s="74">
        <v>0</v>
      </c>
      <c r="F31" s="42"/>
      <c r="G31" s="74">
        <v>0</v>
      </c>
      <c r="H31" s="27"/>
      <c r="I31" s="74">
        <v>0</v>
      </c>
      <c r="J31" s="71"/>
      <c r="K31" s="74">
        <f>'Income Statements'!$L$40</f>
        <v>-1609</v>
      </c>
      <c r="L31" s="42"/>
      <c r="M31" s="74">
        <f>+SUM(E31:K31)</f>
        <v>-1609</v>
      </c>
    </row>
    <row r="32" spans="1:13" ht="12.75">
      <c r="A32" s="71"/>
      <c r="B32" s="71"/>
      <c r="C32" s="71"/>
      <c r="D32" s="71"/>
      <c r="E32" s="41"/>
      <c r="F32" s="42"/>
      <c r="G32" s="43"/>
      <c r="H32" s="66"/>
      <c r="I32" s="43"/>
      <c r="J32" s="71"/>
      <c r="K32" s="41"/>
      <c r="L32" s="42"/>
      <c r="M32" s="41"/>
    </row>
    <row r="33" spans="1:14" ht="12.75">
      <c r="A33" s="11"/>
      <c r="B33" s="71"/>
      <c r="C33" s="71"/>
      <c r="D33" s="71"/>
      <c r="E33" s="41">
        <f>SUM(E29:E31)</f>
        <v>13800</v>
      </c>
      <c r="F33" s="41" t="s">
        <v>92</v>
      </c>
      <c r="G33" s="41">
        <f aca="true" t="shared" si="1" ref="G33:N33">SUM(G29:G31)</f>
        <v>10355</v>
      </c>
      <c r="H33" s="31" t="s">
        <v>92</v>
      </c>
      <c r="I33" s="41">
        <f t="shared" si="1"/>
        <v>2686</v>
      </c>
      <c r="J33" s="41" t="s">
        <v>92</v>
      </c>
      <c r="K33" s="41">
        <f t="shared" si="1"/>
        <v>-18078</v>
      </c>
      <c r="L33" s="41" t="s">
        <v>92</v>
      </c>
      <c r="M33" s="41">
        <f t="shared" si="1"/>
        <v>8763</v>
      </c>
      <c r="N33" s="9">
        <f t="shared" si="1"/>
        <v>0</v>
      </c>
    </row>
    <row r="34" spans="1:17" ht="12.75">
      <c r="A34" s="71"/>
      <c r="B34" s="71"/>
      <c r="C34" s="71"/>
      <c r="D34" s="71"/>
      <c r="E34" s="41"/>
      <c r="F34" s="42"/>
      <c r="G34" s="43"/>
      <c r="H34" s="66"/>
      <c r="I34" s="43"/>
      <c r="J34" s="71"/>
      <c r="K34" s="41"/>
      <c r="L34" s="42"/>
      <c r="M34" s="41"/>
      <c r="Q34" s="18"/>
    </row>
    <row r="35" spans="1:13" ht="12.75">
      <c r="A35" s="71" t="s">
        <v>192</v>
      </c>
      <c r="B35" s="71"/>
      <c r="C35" s="71"/>
      <c r="D35" s="71"/>
      <c r="E35" s="41">
        <v>0</v>
      </c>
      <c r="F35" s="42"/>
      <c r="G35" s="41">
        <v>0</v>
      </c>
      <c r="H35" s="27"/>
      <c r="I35" s="50">
        <v>72</v>
      </c>
      <c r="J35" s="71"/>
      <c r="K35" s="41">
        <v>0</v>
      </c>
      <c r="L35" s="42"/>
      <c r="M35" s="41">
        <f>SUM(E35:K35)</f>
        <v>72</v>
      </c>
    </row>
    <row r="36" spans="1:13" ht="12.75">
      <c r="A36" s="71"/>
      <c r="B36" s="71"/>
      <c r="C36" s="71"/>
      <c r="D36" s="71"/>
      <c r="E36" s="74"/>
      <c r="F36" s="73"/>
      <c r="G36" s="95"/>
      <c r="H36" s="97"/>
      <c r="I36" s="95"/>
      <c r="J36" s="71"/>
      <c r="K36" s="74"/>
      <c r="L36" s="42"/>
      <c r="M36" s="74"/>
    </row>
    <row r="37" spans="1:13" ht="13.5" thickBot="1">
      <c r="A37" s="71" t="s">
        <v>38</v>
      </c>
      <c r="B37" s="71"/>
      <c r="C37" s="71"/>
      <c r="D37" s="71"/>
      <c r="E37" s="75">
        <f>+SUM(E33:E35)</f>
        <v>13800</v>
      </c>
      <c r="F37" s="31">
        <f>+SUM(F29:F35)</f>
        <v>0</v>
      </c>
      <c r="G37" s="75">
        <f>+SUM(G33:G35)</f>
        <v>10355</v>
      </c>
      <c r="H37" s="31">
        <f>+SUM(H29:H35)</f>
        <v>0</v>
      </c>
      <c r="I37" s="75">
        <f>+SUM(I33:I35)</f>
        <v>2758</v>
      </c>
      <c r="J37" s="71"/>
      <c r="K37" s="75">
        <f>+SUM(K33:K35)</f>
        <v>-18078</v>
      </c>
      <c r="L37" s="42"/>
      <c r="M37" s="75">
        <f>+SUM(M33:M35)</f>
        <v>8835</v>
      </c>
    </row>
    <row r="38" spans="1:13" ht="13.5" thickTop="1">
      <c r="A38" s="53"/>
      <c r="B38" s="53"/>
      <c r="C38" s="53"/>
      <c r="D38" s="53"/>
      <c r="E38" s="53"/>
      <c r="F38" s="53"/>
      <c r="G38" s="53"/>
      <c r="H38" s="53"/>
      <c r="I38" s="53"/>
      <c r="J38" s="53"/>
      <c r="K38" s="53"/>
      <c r="L38" s="53"/>
      <c r="M38" s="53"/>
    </row>
    <row r="39" spans="1:13" ht="12.75">
      <c r="A39" s="53"/>
      <c r="B39" s="53"/>
      <c r="C39" s="53"/>
      <c r="D39" s="53"/>
      <c r="E39" s="53"/>
      <c r="F39" s="53"/>
      <c r="G39" s="53"/>
      <c r="H39" s="53"/>
      <c r="I39" s="53"/>
      <c r="J39" s="53"/>
      <c r="K39" s="53"/>
      <c r="L39" s="53"/>
      <c r="M39" s="53"/>
    </row>
    <row r="40" spans="1:13" ht="12.75">
      <c r="A40" s="61"/>
      <c r="B40" s="61"/>
      <c r="C40" s="61"/>
      <c r="D40" s="61"/>
      <c r="E40" s="61"/>
      <c r="F40" s="61"/>
      <c r="G40" s="61"/>
      <c r="H40" s="61"/>
      <c r="I40" s="103"/>
      <c r="J40" s="61"/>
      <c r="K40" s="61"/>
      <c r="L40" s="61"/>
      <c r="M40" s="61"/>
    </row>
    <row r="41" ht="12.75">
      <c r="A41" s="5" t="s">
        <v>92</v>
      </c>
    </row>
    <row r="42" spans="1:13" ht="12.75">
      <c r="A42" s="176" t="s">
        <v>189</v>
      </c>
      <c r="B42" s="176"/>
      <c r="C42" s="176"/>
      <c r="D42" s="176"/>
      <c r="E42" s="176"/>
      <c r="F42" s="176"/>
      <c r="G42" s="176"/>
      <c r="H42" s="176"/>
      <c r="I42" s="177"/>
      <c r="J42" s="177"/>
      <c r="K42" s="177"/>
      <c r="L42" s="177"/>
      <c r="M42" s="177"/>
    </row>
    <row r="43" spans="1:13" ht="12.75">
      <c r="A43" s="176" t="s">
        <v>350</v>
      </c>
      <c r="B43" s="176"/>
      <c r="C43" s="176"/>
      <c r="D43" s="176"/>
      <c r="E43" s="176"/>
      <c r="F43" s="176"/>
      <c r="G43" s="176"/>
      <c r="H43" s="176"/>
      <c r="I43" s="177"/>
      <c r="J43" s="177"/>
      <c r="K43" s="177"/>
      <c r="L43" s="177"/>
      <c r="M43" s="177"/>
    </row>
  </sheetData>
  <mergeCells count="10">
    <mergeCell ref="A1:M1"/>
    <mergeCell ref="A3:M3"/>
    <mergeCell ref="A4:M4"/>
    <mergeCell ref="A5:M5"/>
    <mergeCell ref="A2:M2"/>
    <mergeCell ref="A42:M42"/>
    <mergeCell ref="A43:M43"/>
    <mergeCell ref="A6:M6"/>
    <mergeCell ref="A7:M7"/>
    <mergeCell ref="A25:M26"/>
  </mergeCells>
  <printOptions/>
  <pageMargins left="0.75" right="0.75" top="0.41" bottom="1" header="0.28" footer="0.5"/>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K61"/>
  <sheetViews>
    <sheetView workbookViewId="0" topLeftCell="A1">
      <selection activeCell="M50" sqref="M50"/>
    </sheetView>
  </sheetViews>
  <sheetFormatPr defaultColWidth="9.33203125" defaultRowHeight="12.75"/>
  <cols>
    <col min="1" max="2" width="3.83203125" style="5" customWidth="1"/>
    <col min="3" max="3" width="50.83203125" style="5" customWidth="1"/>
    <col min="4" max="4" width="10.33203125" style="5" customWidth="1"/>
    <col min="5" max="6" width="15.66015625" style="5" customWidth="1"/>
    <col min="7" max="16384" width="9.33203125" style="5" customWidth="1"/>
  </cols>
  <sheetData>
    <row r="1" spans="1:6" ht="19.5" customHeight="1">
      <c r="A1" s="158" t="str">
        <f>+'Income Statements'!A1:H1</f>
        <v>LITESPEED EDUCATION TECHNOLOGIES BERHAD</v>
      </c>
      <c r="B1" s="158"/>
      <c r="C1" s="158"/>
      <c r="D1" s="158"/>
      <c r="E1" s="158"/>
      <c r="F1" s="158"/>
    </row>
    <row r="2" spans="1:6" ht="13.5" customHeight="1">
      <c r="A2" s="166"/>
      <c r="B2" s="166"/>
      <c r="C2" s="166"/>
      <c r="D2" s="166"/>
      <c r="E2" s="166"/>
      <c r="F2" s="166"/>
    </row>
    <row r="3" spans="1:6" ht="9.75" customHeight="1">
      <c r="A3" s="164" t="str">
        <f>+'Income Statements'!A3:H3</f>
        <v>Company No. 646756-X</v>
      </c>
      <c r="B3" s="164"/>
      <c r="C3" s="164"/>
      <c r="D3" s="164"/>
      <c r="E3" s="164"/>
      <c r="F3" s="164"/>
    </row>
    <row r="4" spans="1:6" ht="9.75" customHeight="1">
      <c r="A4" s="164" t="s">
        <v>86</v>
      </c>
      <c r="B4" s="164"/>
      <c r="C4" s="164"/>
      <c r="D4" s="164"/>
      <c r="E4" s="164"/>
      <c r="F4" s="164"/>
    </row>
    <row r="5" spans="1:6" ht="19.5" customHeight="1">
      <c r="A5" s="167" t="str">
        <f>+'Income Statements'!A5:H5</f>
        <v>Quarterly report on results for the 1st quarter ended 31.07.2009</v>
      </c>
      <c r="B5" s="167"/>
      <c r="C5" s="167"/>
      <c r="D5" s="167"/>
      <c r="E5" s="167"/>
      <c r="F5" s="167"/>
    </row>
    <row r="6" spans="1:6" ht="19.5" customHeight="1" thickBot="1">
      <c r="A6" s="167" t="s">
        <v>187</v>
      </c>
      <c r="B6" s="167"/>
      <c r="C6" s="167"/>
      <c r="D6" s="167"/>
      <c r="E6" s="167"/>
      <c r="F6" s="167"/>
    </row>
    <row r="7" spans="1:6" ht="20.25" customHeight="1">
      <c r="A7" s="169" t="s">
        <v>98</v>
      </c>
      <c r="B7" s="169"/>
      <c r="C7" s="169"/>
      <c r="D7" s="169"/>
      <c r="E7" s="169"/>
      <c r="F7" s="169"/>
    </row>
    <row r="8" spans="1:6" ht="15.75" customHeight="1">
      <c r="A8" s="4"/>
      <c r="B8" s="4"/>
      <c r="C8" s="4"/>
      <c r="D8" s="4"/>
      <c r="E8" s="4"/>
      <c r="F8" s="4"/>
    </row>
    <row r="9" spans="1:6" ht="35.25" customHeight="1">
      <c r="A9" s="96"/>
      <c r="B9" s="45"/>
      <c r="C9" s="45"/>
      <c r="D9" s="48"/>
      <c r="E9" s="48" t="s">
        <v>358</v>
      </c>
      <c r="F9" s="48" t="s">
        <v>363</v>
      </c>
    </row>
    <row r="10" spans="1:6" ht="15" customHeight="1">
      <c r="A10" s="96"/>
      <c r="B10" s="45"/>
      <c r="C10" s="45"/>
      <c r="D10" s="46"/>
      <c r="E10" s="46" t="s">
        <v>94</v>
      </c>
      <c r="F10" s="46" t="s">
        <v>94</v>
      </c>
    </row>
    <row r="11" spans="1:6" ht="15" customHeight="1">
      <c r="A11" s="44" t="s">
        <v>103</v>
      </c>
      <c r="B11" s="45"/>
      <c r="C11" s="45"/>
      <c r="D11" s="46"/>
      <c r="E11" s="46"/>
      <c r="F11" s="46"/>
    </row>
    <row r="12" spans="1:6" ht="15" customHeight="1">
      <c r="A12" s="70" t="s">
        <v>297</v>
      </c>
      <c r="B12" s="45"/>
      <c r="C12" s="45"/>
      <c r="D12" s="46"/>
      <c r="E12" s="47">
        <f>'Income Statements'!$J$35</f>
        <v>-1036</v>
      </c>
      <c r="F12" s="80">
        <f>'Income Statements'!$L$35</f>
        <v>-1609</v>
      </c>
    </row>
    <row r="13" spans="1:6" ht="15" customHeight="1">
      <c r="A13" s="70"/>
      <c r="B13" s="45"/>
      <c r="C13" s="45"/>
      <c r="D13" s="46"/>
      <c r="E13" s="47"/>
      <c r="F13" s="47"/>
    </row>
    <row r="14" spans="1:6" ht="15" customHeight="1">
      <c r="A14" s="70" t="s">
        <v>104</v>
      </c>
      <c r="B14" s="45"/>
      <c r="C14" s="45"/>
      <c r="D14" s="46"/>
      <c r="E14" s="47"/>
      <c r="F14" s="47"/>
    </row>
    <row r="15" spans="1:6" ht="15" customHeight="1">
      <c r="A15" s="70"/>
      <c r="B15" s="45" t="s">
        <v>179</v>
      </c>
      <c r="C15" s="45"/>
      <c r="D15" s="46"/>
      <c r="E15" s="106">
        <v>22</v>
      </c>
      <c r="F15" s="106">
        <v>66</v>
      </c>
    </row>
    <row r="16" spans="1:6" ht="15" customHeight="1">
      <c r="A16" s="70"/>
      <c r="B16" s="45" t="s">
        <v>180</v>
      </c>
      <c r="C16" s="45"/>
      <c r="D16" s="46"/>
      <c r="E16" s="41">
        <v>0</v>
      </c>
      <c r="F16" s="106">
        <v>279</v>
      </c>
    </row>
    <row r="17" spans="1:6" ht="15" customHeight="1">
      <c r="A17" s="70"/>
      <c r="B17" s="45" t="s">
        <v>166</v>
      </c>
      <c r="C17" s="45"/>
      <c r="D17" s="46"/>
      <c r="E17" s="74">
        <v>0</v>
      </c>
      <c r="F17" s="107">
        <v>-41</v>
      </c>
    </row>
    <row r="18" spans="1:6" ht="15" customHeight="1">
      <c r="A18" s="70"/>
      <c r="B18" s="45"/>
      <c r="C18" s="45"/>
      <c r="D18" s="46"/>
      <c r="E18" s="138"/>
      <c r="F18" s="47"/>
    </row>
    <row r="19" spans="1:6" ht="15" customHeight="1">
      <c r="A19" s="70"/>
      <c r="B19" s="45" t="s">
        <v>92</v>
      </c>
      <c r="C19" s="45"/>
      <c r="D19" s="46"/>
      <c r="E19" s="47"/>
      <c r="F19" s="91"/>
    </row>
    <row r="20" spans="1:6" ht="15" customHeight="1">
      <c r="A20" s="70" t="s">
        <v>316</v>
      </c>
      <c r="B20" s="45"/>
      <c r="C20" s="45"/>
      <c r="D20" s="46"/>
      <c r="E20" s="47">
        <f>SUM(E12:E17)</f>
        <v>-1014</v>
      </c>
      <c r="F20" s="47">
        <f>SUM(F12:F17)</f>
        <v>-1305</v>
      </c>
    </row>
    <row r="21" spans="1:6" ht="15" customHeight="1">
      <c r="A21" s="11"/>
      <c r="B21" s="11"/>
      <c r="C21" s="11"/>
      <c r="D21" s="11"/>
      <c r="E21" s="11"/>
      <c r="F21" s="11"/>
    </row>
    <row r="22" spans="1:6" ht="15" customHeight="1">
      <c r="A22" s="70" t="s">
        <v>105</v>
      </c>
      <c r="B22" s="45"/>
      <c r="C22" s="45"/>
      <c r="D22" s="46"/>
      <c r="E22" s="47"/>
      <c r="F22" s="47"/>
    </row>
    <row r="23" spans="1:8" ht="15" customHeight="1">
      <c r="A23" s="70"/>
      <c r="B23" s="45" t="s">
        <v>35</v>
      </c>
      <c r="C23" s="45"/>
      <c r="D23" s="46"/>
      <c r="E23" s="47">
        <v>119</v>
      </c>
      <c r="F23" s="47">
        <v>211</v>
      </c>
      <c r="H23" s="18"/>
    </row>
    <row r="24" spans="1:8" ht="15" customHeight="1">
      <c r="A24" s="70"/>
      <c r="B24" s="45" t="s">
        <v>44</v>
      </c>
      <c r="C24" s="45"/>
      <c r="D24" s="78" t="s">
        <v>92</v>
      </c>
      <c r="E24" s="47">
        <v>31</v>
      </c>
      <c r="F24" s="47">
        <v>-42</v>
      </c>
      <c r="H24" s="18"/>
    </row>
    <row r="25" spans="1:8" ht="15" customHeight="1">
      <c r="A25" s="70"/>
      <c r="B25" s="45" t="s">
        <v>43</v>
      </c>
      <c r="C25" s="45"/>
      <c r="D25" s="46"/>
      <c r="E25" s="47">
        <f>776-160</f>
        <v>616</v>
      </c>
      <c r="F25" s="47">
        <v>513</v>
      </c>
      <c r="H25" s="18"/>
    </row>
    <row r="26" spans="1:8" ht="15" customHeight="1">
      <c r="A26" s="11" t="s">
        <v>42</v>
      </c>
      <c r="B26" s="45"/>
      <c r="C26" s="45"/>
      <c r="D26" s="46"/>
      <c r="E26" s="81">
        <f>SUM(E20:E25)</f>
        <v>-248</v>
      </c>
      <c r="F26" s="81">
        <f>SUM(F20:F25)</f>
        <v>-623</v>
      </c>
      <c r="H26" s="18"/>
    </row>
    <row r="27" spans="1:9" ht="15" customHeight="1">
      <c r="A27" s="44"/>
      <c r="B27" s="45" t="s">
        <v>181</v>
      </c>
      <c r="C27" s="45"/>
      <c r="D27" s="46"/>
      <c r="E27" s="47">
        <f>-SUM(E17)</f>
        <v>0</v>
      </c>
      <c r="F27" s="47">
        <f>-F17</f>
        <v>41</v>
      </c>
      <c r="H27" s="18"/>
      <c r="I27" s="18"/>
    </row>
    <row r="28" spans="1:8" ht="15" customHeight="1">
      <c r="A28" s="44"/>
      <c r="B28" s="45" t="s">
        <v>323</v>
      </c>
      <c r="C28" s="45"/>
      <c r="D28" s="46"/>
      <c r="E28" s="82">
        <v>-12</v>
      </c>
      <c r="F28" s="82">
        <v>-15</v>
      </c>
      <c r="H28" s="18"/>
    </row>
    <row r="29" spans="1:8" ht="15" customHeight="1">
      <c r="A29" s="44" t="s">
        <v>45</v>
      </c>
      <c r="B29" s="45"/>
      <c r="C29" s="45"/>
      <c r="D29" s="46"/>
      <c r="E29" s="47">
        <f>SUM(E26:E28)</f>
        <v>-260</v>
      </c>
      <c r="F29" s="47">
        <f>SUM(F26:F28)</f>
        <v>-597</v>
      </c>
      <c r="G29" s="47"/>
      <c r="H29" s="18"/>
    </row>
    <row r="30" spans="1:8" ht="15" customHeight="1">
      <c r="A30" s="70"/>
      <c r="B30" s="45"/>
      <c r="C30" s="45"/>
      <c r="D30" s="46"/>
      <c r="E30" s="47"/>
      <c r="F30" s="47"/>
      <c r="H30" s="18"/>
    </row>
    <row r="31" spans="1:11" ht="15" customHeight="1">
      <c r="A31" s="44" t="s">
        <v>106</v>
      </c>
      <c r="B31" s="45"/>
      <c r="C31" s="45"/>
      <c r="D31" s="46"/>
      <c r="E31" s="47"/>
      <c r="F31" s="47"/>
      <c r="G31" s="11"/>
      <c r="H31" s="18"/>
      <c r="I31" s="11"/>
      <c r="J31" s="11"/>
      <c r="K31" s="11"/>
    </row>
    <row r="32" spans="1:11" ht="15" customHeight="1">
      <c r="A32" s="44"/>
      <c r="B32" s="45" t="s">
        <v>299</v>
      </c>
      <c r="C32" s="45"/>
      <c r="D32" s="46"/>
      <c r="E32" s="47">
        <v>-3</v>
      </c>
      <c r="F32" s="47">
        <v>-25</v>
      </c>
      <c r="G32" s="42"/>
      <c r="H32" s="18"/>
      <c r="I32" s="11"/>
      <c r="J32" s="11"/>
      <c r="K32" s="11"/>
    </row>
    <row r="33" spans="1:11" ht="15" customHeight="1">
      <c r="A33" s="70"/>
      <c r="B33" s="45"/>
      <c r="C33" s="45"/>
      <c r="D33" s="46"/>
      <c r="E33" s="82"/>
      <c r="F33" s="82"/>
      <c r="G33" s="11"/>
      <c r="H33" s="18"/>
      <c r="I33" s="11"/>
      <c r="J33" s="11"/>
      <c r="K33" s="11"/>
    </row>
    <row r="34" spans="1:11" ht="15" customHeight="1">
      <c r="A34" s="44" t="s">
        <v>315</v>
      </c>
      <c r="B34" s="45"/>
      <c r="C34" s="45"/>
      <c r="D34" s="46"/>
      <c r="E34" s="47">
        <f>SUM(E32:E33)</f>
        <v>-3</v>
      </c>
      <c r="F34" s="47">
        <f>SUM(F32:F33)</f>
        <v>-25</v>
      </c>
      <c r="G34" s="11"/>
      <c r="H34" s="18"/>
      <c r="I34" s="11"/>
      <c r="J34" s="11"/>
      <c r="K34" s="11"/>
    </row>
    <row r="35" spans="1:8" ht="15" customHeight="1">
      <c r="A35" s="96"/>
      <c r="B35" s="45"/>
      <c r="C35" s="45"/>
      <c r="D35" s="46"/>
      <c r="E35" s="47"/>
      <c r="F35" s="47"/>
      <c r="H35" s="18"/>
    </row>
    <row r="36" spans="1:8" ht="15" customHeight="1">
      <c r="A36" s="154" t="s">
        <v>247</v>
      </c>
      <c r="B36" s="8"/>
      <c r="C36" s="8"/>
      <c r="D36" s="155"/>
      <c r="E36" s="47"/>
      <c r="F36" s="47"/>
      <c r="H36" s="18"/>
    </row>
    <row r="37" spans="1:8" ht="15" customHeight="1">
      <c r="A37" s="154"/>
      <c r="B37" s="8" t="s">
        <v>248</v>
      </c>
      <c r="C37" s="8"/>
      <c r="D37" s="155"/>
      <c r="E37" s="47">
        <v>160</v>
      </c>
      <c r="F37" s="47">
        <v>0</v>
      </c>
      <c r="H37" s="18"/>
    </row>
    <row r="38" spans="1:8" ht="15" customHeight="1">
      <c r="A38" s="96"/>
      <c r="B38" s="45"/>
      <c r="C38" s="45"/>
      <c r="D38" s="46"/>
      <c r="E38" s="82"/>
      <c r="F38" s="82"/>
      <c r="H38" s="18"/>
    </row>
    <row r="39" spans="1:8" ht="15" customHeight="1">
      <c r="A39" s="154" t="s">
        <v>249</v>
      </c>
      <c r="B39" s="8"/>
      <c r="C39" s="8"/>
      <c r="D39" s="155"/>
      <c r="E39" s="47">
        <f>SUM(E37:E38)</f>
        <v>160</v>
      </c>
      <c r="F39" s="47">
        <f>SUM(F37:F38)</f>
        <v>0</v>
      </c>
      <c r="H39" s="18"/>
    </row>
    <row r="40" spans="1:8" ht="15" customHeight="1">
      <c r="A40" s="96"/>
      <c r="B40" s="45"/>
      <c r="C40" s="45"/>
      <c r="D40" s="46"/>
      <c r="E40" s="47"/>
      <c r="F40" s="47"/>
      <c r="H40" s="18"/>
    </row>
    <row r="41" spans="1:8" ht="15" customHeight="1">
      <c r="A41" s="44" t="s">
        <v>66</v>
      </c>
      <c r="B41" s="45"/>
      <c r="C41" s="45"/>
      <c r="D41" s="46"/>
      <c r="E41" s="83">
        <f>+E29+E34+E39</f>
        <v>-103</v>
      </c>
      <c r="F41" s="83">
        <f>+F29+F34+F39</f>
        <v>-622</v>
      </c>
      <c r="G41" s="6"/>
      <c r="H41" s="18"/>
    </row>
    <row r="42" spans="1:8" ht="15" customHeight="1">
      <c r="A42" s="44"/>
      <c r="B42" s="45"/>
      <c r="C42" s="45"/>
      <c r="D42" s="46"/>
      <c r="E42" s="47"/>
      <c r="F42" s="47"/>
      <c r="H42" s="18"/>
    </row>
    <row r="43" spans="1:8" ht="15" customHeight="1">
      <c r="A43" s="44" t="s">
        <v>190</v>
      </c>
      <c r="B43" s="45"/>
      <c r="C43" s="45"/>
      <c r="D43" s="46"/>
      <c r="E43" s="47">
        <v>-44</v>
      </c>
      <c r="F43" s="47">
        <v>7</v>
      </c>
      <c r="H43" s="18"/>
    </row>
    <row r="44" spans="1:8" ht="15" customHeight="1">
      <c r="A44" s="70"/>
      <c r="B44" s="45"/>
      <c r="C44" s="45"/>
      <c r="D44" s="46"/>
      <c r="E44" s="46"/>
      <c r="F44" s="46"/>
      <c r="H44" s="18"/>
    </row>
    <row r="45" spans="1:8" ht="15" customHeight="1">
      <c r="A45" s="44" t="s">
        <v>364</v>
      </c>
      <c r="B45" s="45"/>
      <c r="C45" s="45"/>
      <c r="D45" s="46"/>
      <c r="E45" s="47">
        <v>1373</v>
      </c>
      <c r="F45" s="47">
        <v>7927</v>
      </c>
      <c r="H45" s="18"/>
    </row>
    <row r="46" spans="1:8" ht="15" customHeight="1">
      <c r="A46" s="44"/>
      <c r="B46" s="45"/>
      <c r="C46" s="45"/>
      <c r="D46" s="46"/>
      <c r="E46" s="96"/>
      <c r="F46" s="47"/>
      <c r="H46" s="18"/>
    </row>
    <row r="47" spans="1:8" ht="15" customHeight="1" thickBot="1">
      <c r="A47" s="44" t="s">
        <v>365</v>
      </c>
      <c r="B47" s="45"/>
      <c r="C47" s="45"/>
      <c r="D47" s="46"/>
      <c r="E47" s="84">
        <f>SUM(E41:E45)</f>
        <v>1226</v>
      </c>
      <c r="F47" s="84">
        <f>SUM(F41:F45)</f>
        <v>7312</v>
      </c>
      <c r="G47" s="18" t="s">
        <v>171</v>
      </c>
      <c r="H47" s="18"/>
    </row>
    <row r="48" spans="1:6" ht="15" customHeight="1" thickTop="1">
      <c r="A48" s="70"/>
      <c r="B48" s="45"/>
      <c r="C48" s="45"/>
      <c r="D48" s="46"/>
      <c r="E48" s="46"/>
      <c r="F48" s="46"/>
    </row>
    <row r="49" spans="1:6" ht="15" customHeight="1">
      <c r="A49" s="70"/>
      <c r="B49" s="45"/>
      <c r="C49" s="45"/>
      <c r="D49" s="46"/>
      <c r="E49" s="114" t="s">
        <v>92</v>
      </c>
      <c r="F49" s="46"/>
    </row>
    <row r="50" spans="1:6" ht="15" customHeight="1">
      <c r="A50" s="70"/>
      <c r="B50" s="45"/>
      <c r="C50" s="45"/>
      <c r="D50" s="46"/>
      <c r="E50" s="46"/>
      <c r="F50" s="46"/>
    </row>
    <row r="51" spans="1:6" ht="15" customHeight="1">
      <c r="A51" s="44" t="s">
        <v>366</v>
      </c>
      <c r="B51" s="45"/>
      <c r="C51" s="45"/>
      <c r="D51" s="46"/>
      <c r="E51" s="46"/>
      <c r="F51" s="46"/>
    </row>
    <row r="52" spans="1:6" ht="15" customHeight="1">
      <c r="A52" s="70"/>
      <c r="B52" s="45"/>
      <c r="C52" s="45"/>
      <c r="D52" s="46"/>
      <c r="E52" s="46" t="s">
        <v>94</v>
      </c>
      <c r="F52" s="46" t="s">
        <v>94</v>
      </c>
    </row>
    <row r="53" spans="1:6" ht="15" customHeight="1">
      <c r="A53" s="70" t="s">
        <v>227</v>
      </c>
      <c r="B53" s="45"/>
      <c r="C53" s="45"/>
      <c r="D53" s="46"/>
      <c r="E53" s="47">
        <v>61</v>
      </c>
      <c r="F53" s="110">
        <v>4367</v>
      </c>
    </row>
    <row r="54" spans="1:6" ht="15" customHeight="1">
      <c r="A54" s="70" t="s">
        <v>130</v>
      </c>
      <c r="B54" s="45"/>
      <c r="C54" s="45"/>
      <c r="D54" s="46"/>
      <c r="E54" s="110">
        <v>1165</v>
      </c>
      <c r="F54" s="110">
        <v>2945</v>
      </c>
    </row>
    <row r="55" spans="1:9" ht="15" customHeight="1">
      <c r="A55" s="70"/>
      <c r="B55" s="11"/>
      <c r="C55" s="45"/>
      <c r="D55" s="46"/>
      <c r="E55" s="74"/>
      <c r="F55" s="85"/>
      <c r="I55" s="18"/>
    </row>
    <row r="56" spans="1:7" ht="15" customHeight="1" thickBot="1">
      <c r="A56" s="11"/>
      <c r="B56" s="11"/>
      <c r="C56" s="45"/>
      <c r="D56" s="46"/>
      <c r="E56" s="86">
        <f>SUM(E53:E55)</f>
        <v>1226</v>
      </c>
      <c r="F56" s="86">
        <f>SUM(F53:F55)</f>
        <v>7312</v>
      </c>
      <c r="G56" s="18"/>
    </row>
    <row r="57" spans="1:8" ht="15" customHeight="1" thickTop="1">
      <c r="A57" s="178"/>
      <c r="B57" s="179"/>
      <c r="C57" s="179"/>
      <c r="D57" s="179"/>
      <c r="E57" s="179"/>
      <c r="F57" s="179"/>
      <c r="G57" s="11"/>
      <c r="H57" s="11"/>
    </row>
    <row r="58" spans="1:8" ht="12.75">
      <c r="A58" s="179"/>
      <c r="B58" s="179"/>
      <c r="C58" s="179"/>
      <c r="D58" s="179"/>
      <c r="E58" s="179"/>
      <c r="F58" s="179"/>
      <c r="G58" s="11"/>
      <c r="H58" s="50"/>
    </row>
    <row r="59" spans="1:11" ht="12.75">
      <c r="A59" s="176" t="s">
        <v>188</v>
      </c>
      <c r="B59" s="176"/>
      <c r="C59" s="176"/>
      <c r="D59" s="176"/>
      <c r="E59" s="176"/>
      <c r="F59" s="176"/>
      <c r="G59" s="14"/>
      <c r="H59" s="2"/>
      <c r="I59" s="2"/>
      <c r="J59" s="2"/>
      <c r="K59" s="2"/>
    </row>
    <row r="60" spans="1:11" ht="12.75">
      <c r="A60" s="176" t="s">
        <v>351</v>
      </c>
      <c r="B60" s="176"/>
      <c r="C60" s="176"/>
      <c r="D60" s="176"/>
      <c r="E60" s="176"/>
      <c r="F60" s="176"/>
      <c r="G60" s="14"/>
      <c r="H60" s="2"/>
      <c r="I60" s="2"/>
      <c r="J60" s="2"/>
      <c r="K60" s="2"/>
    </row>
    <row r="61" spans="1:11" ht="12.75">
      <c r="A61" s="2"/>
      <c r="B61" s="2"/>
      <c r="C61" s="2"/>
      <c r="D61" s="2"/>
      <c r="E61" s="2"/>
      <c r="F61" s="2"/>
      <c r="G61" s="14"/>
      <c r="H61" s="2"/>
      <c r="I61" s="2"/>
      <c r="J61" s="2"/>
      <c r="K61" s="2"/>
    </row>
  </sheetData>
  <mergeCells count="10">
    <mergeCell ref="A1:F1"/>
    <mergeCell ref="A3:F3"/>
    <mergeCell ref="A4:F4"/>
    <mergeCell ref="A5:F5"/>
    <mergeCell ref="A2:F2"/>
    <mergeCell ref="A6:F6"/>
    <mergeCell ref="A7:F7"/>
    <mergeCell ref="A59:F59"/>
    <mergeCell ref="A60:F60"/>
    <mergeCell ref="A57:F58"/>
  </mergeCells>
  <printOptions/>
  <pageMargins left="0.75" right="0.75" top="0.34" bottom="0.26" header="0.16" footer="0.16"/>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X401"/>
  <sheetViews>
    <sheetView tabSelected="1" zoomScaleSheetLayoutView="100" workbookViewId="0" topLeftCell="B97">
      <selection activeCell="F106" sqref="F106"/>
    </sheetView>
  </sheetViews>
  <sheetFormatPr defaultColWidth="9.33203125" defaultRowHeight="12.75"/>
  <cols>
    <col min="1" max="1" width="5.33203125" style="11" customWidth="1"/>
    <col min="2" max="3" width="4.66015625" style="11" customWidth="1"/>
    <col min="4" max="4" width="17.33203125" style="11" customWidth="1"/>
    <col min="5" max="5" width="9.33203125" style="11" customWidth="1"/>
    <col min="6" max="6" width="15.83203125" style="11" customWidth="1"/>
    <col min="7" max="7" width="18.83203125" style="11" customWidth="1"/>
    <col min="8" max="8" width="22.33203125" style="11" customWidth="1"/>
    <col min="9" max="9" width="18.33203125" style="11" customWidth="1"/>
    <col min="10" max="10" width="20" style="11" customWidth="1"/>
    <col min="11" max="11" width="3.66015625" style="11" customWidth="1"/>
    <col min="12" max="12" width="26.83203125" style="11" customWidth="1"/>
    <col min="13" max="13" width="9.33203125" style="5" customWidth="1"/>
    <col min="14" max="14" width="12.33203125" style="5" bestFit="1" customWidth="1"/>
    <col min="15" max="16384" width="9.33203125" style="5" customWidth="1"/>
  </cols>
  <sheetData>
    <row r="1" spans="1:12" ht="23.25">
      <c r="A1" s="180" t="str">
        <f>+'Income Statements'!A1:H1</f>
        <v>LITESPEED EDUCATION TECHNOLOGIES BERHAD</v>
      </c>
      <c r="B1" s="180"/>
      <c r="C1" s="180"/>
      <c r="D1" s="180"/>
      <c r="E1" s="180"/>
      <c r="F1" s="180"/>
      <c r="G1" s="180"/>
      <c r="H1" s="180"/>
      <c r="I1" s="180"/>
      <c r="J1" s="180"/>
      <c r="K1" s="180"/>
      <c r="L1" s="180"/>
    </row>
    <row r="2" spans="1:12" ht="14.25" customHeight="1">
      <c r="A2" s="184" t="str">
        <f>+'Income Statements'!A3:H3</f>
        <v>Company No. 646756-X</v>
      </c>
      <c r="B2" s="184"/>
      <c r="C2" s="184"/>
      <c r="D2" s="184"/>
      <c r="E2" s="184"/>
      <c r="F2" s="184"/>
      <c r="G2" s="184"/>
      <c r="H2" s="184"/>
      <c r="I2" s="184"/>
      <c r="J2" s="184"/>
      <c r="K2" s="184"/>
      <c r="L2" s="184"/>
    </row>
    <row r="3" spans="1:12" ht="12.75">
      <c r="A3" s="181" t="s">
        <v>86</v>
      </c>
      <c r="B3" s="181"/>
      <c r="C3" s="181"/>
      <c r="D3" s="181"/>
      <c r="E3" s="181"/>
      <c r="F3" s="182"/>
      <c r="G3" s="182"/>
      <c r="H3" s="182"/>
      <c r="I3" s="182"/>
      <c r="J3" s="182"/>
      <c r="K3" s="182"/>
      <c r="L3" s="182"/>
    </row>
    <row r="4" spans="1:12" ht="15.75">
      <c r="A4" s="183" t="str">
        <f>+'Income Statements'!A5:H5</f>
        <v>Quarterly report on results for the 1st quarter ended 31.07.2009</v>
      </c>
      <c r="B4" s="183"/>
      <c r="C4" s="183"/>
      <c r="D4" s="183"/>
      <c r="E4" s="183"/>
      <c r="F4" s="182"/>
      <c r="G4" s="182"/>
      <c r="H4" s="182"/>
      <c r="I4" s="182"/>
      <c r="J4" s="182"/>
      <c r="K4" s="182"/>
      <c r="L4" s="182"/>
    </row>
    <row r="5" spans="1:12" ht="15.75">
      <c r="A5" s="183" t="s">
        <v>88</v>
      </c>
      <c r="B5" s="183"/>
      <c r="C5" s="183"/>
      <c r="D5" s="183"/>
      <c r="E5" s="183"/>
      <c r="F5" s="182"/>
      <c r="G5" s="182"/>
      <c r="H5" s="182"/>
      <c r="I5" s="182"/>
      <c r="J5" s="182"/>
      <c r="K5" s="182"/>
      <c r="L5" s="182"/>
    </row>
    <row r="7" spans="1:2" ht="12.75">
      <c r="A7" s="19" t="s">
        <v>107</v>
      </c>
      <c r="B7" s="25" t="s">
        <v>157</v>
      </c>
    </row>
    <row r="8" ht="12.75">
      <c r="A8" s="24"/>
    </row>
    <row r="9" spans="1:2" ht="12.75">
      <c r="A9" s="19" t="s">
        <v>108</v>
      </c>
      <c r="B9" s="25" t="s">
        <v>109</v>
      </c>
    </row>
    <row r="10" spans="1:9" ht="12.75">
      <c r="A10" s="19"/>
      <c r="B10" s="25"/>
      <c r="I10" s="11" t="s">
        <v>92</v>
      </c>
    </row>
    <row r="11" spans="1:2" ht="12.75">
      <c r="A11" s="19"/>
      <c r="B11" s="11" t="s">
        <v>220</v>
      </c>
    </row>
    <row r="12" spans="1:2" ht="12.75">
      <c r="A12" s="19"/>
      <c r="B12" s="25"/>
    </row>
    <row r="13" spans="1:12" ht="12.75">
      <c r="A13" s="24"/>
      <c r="B13" s="160" t="s">
        <v>241</v>
      </c>
      <c r="C13" s="160"/>
      <c r="D13" s="160"/>
      <c r="E13" s="160"/>
      <c r="F13" s="160"/>
      <c r="G13" s="160"/>
      <c r="H13" s="160"/>
      <c r="I13" s="160"/>
      <c r="J13" s="160"/>
      <c r="K13" s="160"/>
      <c r="L13" s="160"/>
    </row>
    <row r="14" spans="1:12" ht="12.75">
      <c r="A14" s="24"/>
      <c r="B14" s="160"/>
      <c r="C14" s="160"/>
      <c r="D14" s="160"/>
      <c r="E14" s="160"/>
      <c r="F14" s="160"/>
      <c r="G14" s="160"/>
      <c r="H14" s="160"/>
      <c r="I14" s="160"/>
      <c r="J14" s="160"/>
      <c r="K14" s="160"/>
      <c r="L14" s="160"/>
    </row>
    <row r="15" ht="12.75">
      <c r="A15" s="24"/>
    </row>
    <row r="16" spans="1:12" ht="47.25" customHeight="1">
      <c r="A16" s="24"/>
      <c r="B16" s="160" t="s">
        <v>359</v>
      </c>
      <c r="C16" s="160"/>
      <c r="D16" s="160"/>
      <c r="E16" s="160"/>
      <c r="F16" s="160"/>
      <c r="G16" s="160"/>
      <c r="H16" s="160"/>
      <c r="I16" s="160"/>
      <c r="J16" s="160"/>
      <c r="K16" s="160"/>
      <c r="L16" s="160"/>
    </row>
    <row r="17" spans="1:12" ht="18" customHeight="1">
      <c r="A17" s="24"/>
      <c r="B17" s="178" t="s">
        <v>360</v>
      </c>
      <c r="C17" s="178"/>
      <c r="D17" s="178"/>
      <c r="E17" s="178"/>
      <c r="F17" s="178"/>
      <c r="G17" s="178"/>
      <c r="H17" s="178"/>
      <c r="I17" s="178"/>
      <c r="J17" s="178"/>
      <c r="K17" s="178"/>
      <c r="L17" s="178"/>
    </row>
    <row r="18" spans="1:12" ht="12.75">
      <c r="A18" s="24"/>
      <c r="B18" s="178"/>
      <c r="C18" s="178"/>
      <c r="D18" s="178"/>
      <c r="E18" s="178"/>
      <c r="F18" s="178"/>
      <c r="G18" s="178"/>
      <c r="H18" s="178"/>
      <c r="I18" s="178"/>
      <c r="J18" s="178"/>
      <c r="K18" s="178"/>
      <c r="L18" s="178"/>
    </row>
    <row r="19" ht="12.75">
      <c r="A19" s="24"/>
    </row>
    <row r="20" spans="1:2" ht="12.75">
      <c r="A20" s="19" t="s">
        <v>110</v>
      </c>
      <c r="B20" s="25" t="s">
        <v>158</v>
      </c>
    </row>
    <row r="21" spans="1:2" ht="12.75">
      <c r="A21" s="19"/>
      <c r="B21" s="11" t="s">
        <v>306</v>
      </c>
    </row>
    <row r="22" spans="1:2" ht="12.75">
      <c r="A22" s="19"/>
      <c r="B22" s="99" t="s">
        <v>307</v>
      </c>
    </row>
    <row r="23" spans="1:2" ht="12.75">
      <c r="A23" s="19"/>
      <c r="B23" s="99" t="s">
        <v>308</v>
      </c>
    </row>
    <row r="24" spans="1:2" ht="12.75">
      <c r="A24" s="19"/>
      <c r="B24" s="99" t="s">
        <v>309</v>
      </c>
    </row>
    <row r="25" spans="1:2" ht="12.75">
      <c r="A25" s="19"/>
      <c r="B25" s="99" t="s">
        <v>311</v>
      </c>
    </row>
    <row r="26" spans="1:2" ht="12.75">
      <c r="A26" s="19"/>
      <c r="B26" s="99" t="s">
        <v>310</v>
      </c>
    </row>
    <row r="27" spans="1:2" ht="12.75">
      <c r="A27" s="19"/>
      <c r="B27" s="99"/>
    </row>
    <row r="28" spans="1:2" ht="12.75">
      <c r="A28" s="19" t="s">
        <v>111</v>
      </c>
      <c r="B28" s="25" t="s">
        <v>112</v>
      </c>
    </row>
    <row r="29" spans="1:2" ht="12.75">
      <c r="A29" s="19"/>
      <c r="B29" s="11" t="s">
        <v>260</v>
      </c>
    </row>
    <row r="30" spans="1:2" ht="12.75">
      <c r="A30" s="24"/>
      <c r="B30" s="11" t="s">
        <v>258</v>
      </c>
    </row>
    <row r="31" ht="12.75">
      <c r="A31" s="24"/>
    </row>
    <row r="32" spans="1:2" ht="12.75">
      <c r="A32" s="19" t="s">
        <v>113</v>
      </c>
      <c r="B32" s="25" t="s">
        <v>204</v>
      </c>
    </row>
    <row r="33" spans="1:12" ht="12.75" customHeight="1">
      <c r="A33" s="24"/>
      <c r="B33" s="160" t="s">
        <v>205</v>
      </c>
      <c r="C33" s="160"/>
      <c r="D33" s="160"/>
      <c r="E33" s="160"/>
      <c r="F33" s="160"/>
      <c r="G33" s="160"/>
      <c r="H33" s="160"/>
      <c r="I33" s="160"/>
      <c r="J33" s="160"/>
      <c r="K33" s="160"/>
      <c r="L33" s="160"/>
    </row>
    <row r="34" spans="1:12" ht="6" customHeight="1">
      <c r="A34" s="24"/>
      <c r="B34" s="160"/>
      <c r="C34" s="160"/>
      <c r="D34" s="160"/>
      <c r="E34" s="160"/>
      <c r="F34" s="160"/>
      <c r="G34" s="160"/>
      <c r="H34" s="160"/>
      <c r="I34" s="160"/>
      <c r="J34" s="160"/>
      <c r="K34" s="160"/>
      <c r="L34" s="160"/>
    </row>
    <row r="35" ht="12.75">
      <c r="A35" s="24"/>
    </row>
    <row r="36" spans="1:2" ht="12.75">
      <c r="A36" s="19" t="s">
        <v>114</v>
      </c>
      <c r="B36" s="25" t="s">
        <v>115</v>
      </c>
    </row>
    <row r="37" spans="1:12" ht="12.75">
      <c r="A37" s="24"/>
      <c r="B37" s="160" t="s">
        <v>159</v>
      </c>
      <c r="C37" s="160"/>
      <c r="D37" s="160"/>
      <c r="E37" s="160"/>
      <c r="F37" s="160"/>
      <c r="G37" s="160"/>
      <c r="H37" s="160"/>
      <c r="I37" s="160"/>
      <c r="J37" s="160"/>
      <c r="K37" s="160"/>
      <c r="L37" s="160"/>
    </row>
    <row r="38" spans="1:12" ht="0.75" customHeight="1">
      <c r="A38" s="24"/>
      <c r="B38" s="160"/>
      <c r="C38" s="160"/>
      <c r="D38" s="160"/>
      <c r="E38" s="160"/>
      <c r="F38" s="160"/>
      <c r="G38" s="160"/>
      <c r="H38" s="160"/>
      <c r="I38" s="160"/>
      <c r="J38" s="160"/>
      <c r="K38" s="160"/>
      <c r="L38" s="160"/>
    </row>
    <row r="39" ht="12.75">
      <c r="A39" s="24"/>
    </row>
    <row r="40" spans="1:6" ht="12.75">
      <c r="A40" s="19" t="s">
        <v>116</v>
      </c>
      <c r="B40" s="25" t="s">
        <v>117</v>
      </c>
      <c r="F40" s="11" t="s">
        <v>92</v>
      </c>
    </row>
    <row r="41" spans="1:12" ht="13.5" customHeight="1">
      <c r="A41" s="24"/>
      <c r="B41" s="160" t="s">
        <v>289</v>
      </c>
      <c r="C41" s="160"/>
      <c r="D41" s="160"/>
      <c r="E41" s="160"/>
      <c r="F41" s="160"/>
      <c r="G41" s="160"/>
      <c r="H41" s="160"/>
      <c r="I41" s="160"/>
      <c r="J41" s="160"/>
      <c r="K41" s="160"/>
      <c r="L41" s="160"/>
    </row>
    <row r="42" spans="1:12" ht="3.75" customHeight="1">
      <c r="A42" s="24"/>
      <c r="B42" s="160"/>
      <c r="C42" s="160"/>
      <c r="D42" s="160"/>
      <c r="E42" s="160"/>
      <c r="F42" s="160"/>
      <c r="G42" s="160"/>
      <c r="H42" s="160"/>
      <c r="I42" s="160"/>
      <c r="J42" s="160"/>
      <c r="K42" s="160"/>
      <c r="L42" s="160"/>
    </row>
    <row r="43" spans="1:12" ht="12.75">
      <c r="A43" s="24"/>
      <c r="B43" s="52"/>
      <c r="C43" s="52"/>
      <c r="D43" s="52"/>
      <c r="E43" s="52"/>
      <c r="F43" s="52"/>
      <c r="G43" s="52"/>
      <c r="H43" s="52"/>
      <c r="I43" s="52"/>
      <c r="J43" s="52"/>
      <c r="K43" s="52"/>
      <c r="L43" s="52"/>
    </row>
    <row r="44" spans="1:12" ht="12.75">
      <c r="A44" s="19" t="s">
        <v>118</v>
      </c>
      <c r="B44" s="25" t="s">
        <v>119</v>
      </c>
      <c r="I44" s="27"/>
      <c r="J44" s="27"/>
      <c r="K44" s="27"/>
      <c r="L44" s="27"/>
    </row>
    <row r="45" spans="1:12" ht="12.75">
      <c r="A45" s="19"/>
      <c r="B45" s="26" t="s">
        <v>155</v>
      </c>
      <c r="C45" s="26"/>
      <c r="D45" s="26"/>
      <c r="E45" s="26"/>
      <c r="F45" s="26"/>
      <c r="G45" s="26"/>
      <c r="H45" s="26"/>
      <c r="I45" s="54"/>
      <c r="J45" s="54"/>
      <c r="K45" s="54"/>
      <c r="L45" s="54"/>
    </row>
    <row r="46" spans="1:12" ht="12.75">
      <c r="A46" s="24"/>
      <c r="I46" s="27"/>
      <c r="J46" s="27"/>
      <c r="K46" s="27"/>
      <c r="L46" s="27"/>
    </row>
    <row r="47" spans="1:19" ht="12.75">
      <c r="A47" s="32" t="s">
        <v>120</v>
      </c>
      <c r="B47" s="33" t="s">
        <v>183</v>
      </c>
      <c r="C47" s="27"/>
      <c r="D47" s="27"/>
      <c r="E47" s="27"/>
      <c r="F47" s="27"/>
      <c r="G47" s="27"/>
      <c r="H47" s="27"/>
      <c r="I47" s="27"/>
      <c r="J47" s="27"/>
      <c r="K47" s="27"/>
      <c r="L47" s="27"/>
      <c r="M47" s="27"/>
      <c r="N47" s="27"/>
      <c r="O47" s="27"/>
      <c r="P47" s="27"/>
      <c r="Q47" s="27"/>
      <c r="R47" s="27"/>
      <c r="S47" s="27"/>
    </row>
    <row r="48" spans="1:19" ht="12.75">
      <c r="A48" s="32"/>
      <c r="B48" s="178" t="s">
        <v>77</v>
      </c>
      <c r="C48" s="178"/>
      <c r="D48" s="178"/>
      <c r="E48" s="178"/>
      <c r="F48" s="178"/>
      <c r="G48" s="178"/>
      <c r="H48" s="178"/>
      <c r="I48" s="178"/>
      <c r="J48" s="178"/>
      <c r="K48" s="178"/>
      <c r="L48" s="178"/>
      <c r="M48" s="27"/>
      <c r="N48" s="27"/>
      <c r="O48" s="27"/>
      <c r="P48" s="27"/>
      <c r="Q48" s="27"/>
      <c r="R48" s="27"/>
      <c r="S48" s="27"/>
    </row>
    <row r="49" spans="1:19" ht="12.75">
      <c r="A49" s="32"/>
      <c r="B49" s="178"/>
      <c r="C49" s="178"/>
      <c r="D49" s="178"/>
      <c r="E49" s="178"/>
      <c r="F49" s="178"/>
      <c r="G49" s="178"/>
      <c r="H49" s="178"/>
      <c r="I49" s="178"/>
      <c r="J49" s="178"/>
      <c r="K49" s="178"/>
      <c r="L49" s="178"/>
      <c r="M49" s="27"/>
      <c r="N49" s="27"/>
      <c r="O49" s="27"/>
      <c r="P49" s="27"/>
      <c r="Q49" s="27"/>
      <c r="R49" s="27"/>
      <c r="S49" s="27"/>
    </row>
    <row r="50" spans="1:19" ht="12.75">
      <c r="A50" s="32"/>
      <c r="B50" s="33" t="s">
        <v>92</v>
      </c>
      <c r="C50" s="49"/>
      <c r="D50" s="49"/>
      <c r="E50" s="49"/>
      <c r="F50" s="49"/>
      <c r="G50" s="49"/>
      <c r="H50" s="49"/>
      <c r="I50" s="49"/>
      <c r="J50" s="49"/>
      <c r="K50" s="49"/>
      <c r="L50" s="49"/>
      <c r="M50" s="27"/>
      <c r="N50" s="27"/>
      <c r="O50" s="27"/>
      <c r="P50" s="27"/>
      <c r="Q50" s="27"/>
      <c r="R50" s="27"/>
      <c r="S50" s="27"/>
    </row>
    <row r="51" spans="1:19" ht="12.75">
      <c r="A51" s="32"/>
      <c r="B51" s="5" t="s">
        <v>290</v>
      </c>
      <c r="C51" s="27"/>
      <c r="D51" s="27"/>
      <c r="E51" s="27"/>
      <c r="F51" s="27"/>
      <c r="G51" s="27"/>
      <c r="H51" s="27"/>
      <c r="I51" s="27"/>
      <c r="J51" s="27"/>
      <c r="K51" s="27"/>
      <c r="L51" s="27"/>
      <c r="M51" s="27"/>
      <c r="N51" s="27"/>
      <c r="O51" s="27"/>
      <c r="P51" s="27"/>
      <c r="Q51" s="27"/>
      <c r="R51" s="27"/>
      <c r="S51" s="27"/>
    </row>
    <row r="52" spans="1:19" ht="24" customHeight="1" thickBot="1">
      <c r="A52" s="32"/>
      <c r="B52" s="5"/>
      <c r="C52" s="27"/>
      <c r="D52" s="27"/>
      <c r="E52" s="27"/>
      <c r="F52" s="27"/>
      <c r="G52" s="27"/>
      <c r="H52" s="27"/>
      <c r="I52" s="60"/>
      <c r="J52" s="60"/>
      <c r="K52" s="60"/>
      <c r="L52" s="67"/>
      <c r="M52" s="27"/>
      <c r="N52" s="27"/>
      <c r="O52" s="27"/>
      <c r="P52" s="27"/>
      <c r="Q52" s="27"/>
      <c r="R52" s="27"/>
      <c r="S52" s="27"/>
    </row>
    <row r="53" spans="1:19" ht="25.5">
      <c r="A53" s="32"/>
      <c r="I53" s="63" t="s">
        <v>80</v>
      </c>
      <c r="J53" s="63" t="s">
        <v>80</v>
      </c>
      <c r="K53" s="27"/>
      <c r="L53" s="63" t="s">
        <v>80</v>
      </c>
      <c r="M53" s="27"/>
      <c r="N53" s="27"/>
      <c r="O53" s="27"/>
      <c r="P53" s="27"/>
      <c r="Q53" s="27"/>
      <c r="R53" s="27"/>
      <c r="S53" s="27"/>
    </row>
    <row r="54" spans="1:19" ht="12.75">
      <c r="A54" s="32"/>
      <c r="B54" s="27" t="s">
        <v>195</v>
      </c>
      <c r="C54" s="27"/>
      <c r="D54" s="27"/>
      <c r="E54" s="27"/>
      <c r="F54" s="27"/>
      <c r="G54" s="27"/>
      <c r="H54" s="27"/>
      <c r="I54" s="64" t="s">
        <v>349</v>
      </c>
      <c r="J54" s="64" t="s">
        <v>349</v>
      </c>
      <c r="K54" s="27"/>
      <c r="L54" s="64" t="s">
        <v>349</v>
      </c>
      <c r="M54" s="27"/>
      <c r="N54" s="27"/>
      <c r="O54" s="27"/>
      <c r="P54" s="27"/>
      <c r="Q54" s="27"/>
      <c r="R54" s="27"/>
      <c r="S54" s="27"/>
    </row>
    <row r="55" spans="1:19" ht="12.75">
      <c r="A55" s="32"/>
      <c r="B55" s="68"/>
      <c r="C55" s="68"/>
      <c r="D55" s="68"/>
      <c r="E55" s="68"/>
      <c r="F55" s="68"/>
      <c r="G55" s="27"/>
      <c r="I55" s="32" t="s">
        <v>196</v>
      </c>
      <c r="J55" s="32" t="s">
        <v>197</v>
      </c>
      <c r="L55" s="32" t="s">
        <v>184</v>
      </c>
      <c r="M55" s="27"/>
      <c r="N55" s="27"/>
      <c r="O55" s="27"/>
      <c r="P55" s="27"/>
      <c r="Q55" s="27"/>
      <c r="R55" s="27"/>
      <c r="S55" s="27"/>
    </row>
    <row r="56" spans="1:19" ht="13.5" thickBot="1">
      <c r="A56" s="32"/>
      <c r="B56" s="68"/>
      <c r="C56" s="68"/>
      <c r="D56" s="68"/>
      <c r="E56" s="68"/>
      <c r="F56" s="68"/>
      <c r="G56" s="27"/>
      <c r="I56" s="35" t="s">
        <v>182</v>
      </c>
      <c r="J56" s="35" t="s">
        <v>182</v>
      </c>
      <c r="K56" s="60"/>
      <c r="L56" s="35" t="s">
        <v>182</v>
      </c>
      <c r="M56" s="27"/>
      <c r="N56" s="27"/>
      <c r="O56" s="27"/>
      <c r="P56" s="27"/>
      <c r="Q56" s="27"/>
      <c r="R56" s="27"/>
      <c r="S56" s="27"/>
    </row>
    <row r="57" spans="1:19" ht="12.75">
      <c r="A57" s="32"/>
      <c r="B57" s="65" t="s">
        <v>95</v>
      </c>
      <c r="C57" s="141"/>
      <c r="D57" s="141"/>
      <c r="E57" s="141"/>
      <c r="F57" s="141"/>
      <c r="I57" s="142"/>
      <c r="J57" s="142"/>
      <c r="L57" s="142"/>
      <c r="M57" s="27"/>
      <c r="N57" s="27"/>
      <c r="O57" s="27"/>
      <c r="P57" s="27"/>
      <c r="Q57" s="27"/>
      <c r="R57" s="27"/>
      <c r="S57" s="27"/>
    </row>
    <row r="58" spans="1:19" ht="12.75">
      <c r="A58" s="32"/>
      <c r="B58" s="141" t="s">
        <v>200</v>
      </c>
      <c r="C58" s="141"/>
      <c r="D58" s="141"/>
      <c r="E58" s="141"/>
      <c r="F58" s="141"/>
      <c r="I58" s="104">
        <v>3</v>
      </c>
      <c r="J58" s="143">
        <v>963</v>
      </c>
      <c r="L58" s="143">
        <f>SUM(I58:J58)</f>
        <v>966</v>
      </c>
      <c r="M58" s="27"/>
      <c r="N58" s="27"/>
      <c r="O58" s="27"/>
      <c r="P58" s="27"/>
      <c r="Q58" s="27"/>
      <c r="R58" s="27"/>
      <c r="S58" s="27"/>
    </row>
    <row r="59" spans="1:19" ht="12.75">
      <c r="A59" s="32"/>
      <c r="B59" s="141"/>
      <c r="C59" s="141"/>
      <c r="D59" s="141"/>
      <c r="E59" s="141"/>
      <c r="F59" s="141"/>
      <c r="I59" s="143"/>
      <c r="J59" s="143"/>
      <c r="L59" s="143"/>
      <c r="M59" s="27"/>
      <c r="N59" s="27"/>
      <c r="O59" s="27"/>
      <c r="P59" s="27"/>
      <c r="Q59" s="27"/>
      <c r="R59" s="27"/>
      <c r="S59" s="27"/>
    </row>
    <row r="60" spans="1:19" ht="12.75">
      <c r="A60" s="32"/>
      <c r="B60" s="65" t="s">
        <v>185</v>
      </c>
      <c r="I60" s="104"/>
      <c r="J60" s="104"/>
      <c r="L60" s="143"/>
      <c r="M60" s="27"/>
      <c r="N60" s="27"/>
      <c r="O60" s="27"/>
      <c r="P60" s="27"/>
      <c r="Q60" s="27"/>
      <c r="R60" s="27"/>
      <c r="S60" s="27"/>
    </row>
    <row r="61" spans="1:19" ht="12.75">
      <c r="A61" s="32"/>
      <c r="B61" s="11" t="s">
        <v>222</v>
      </c>
      <c r="C61" s="27"/>
      <c r="D61" s="27"/>
      <c r="E61" s="27"/>
      <c r="I61" s="144">
        <v>-556</v>
      </c>
      <c r="J61" s="144">
        <v>-480</v>
      </c>
      <c r="K61" s="27"/>
      <c r="L61" s="145">
        <f>SUM(I61:J61)</f>
        <v>-1036</v>
      </c>
      <c r="M61" s="27"/>
      <c r="N61" s="27"/>
      <c r="O61" s="27"/>
      <c r="P61" s="27"/>
      <c r="Q61" s="27"/>
      <c r="R61" s="27"/>
      <c r="S61" s="27"/>
    </row>
    <row r="62" spans="1:19" ht="13.5" thickBot="1">
      <c r="A62" s="32"/>
      <c r="B62" s="11" t="s">
        <v>221</v>
      </c>
      <c r="C62" s="27"/>
      <c r="D62" s="27"/>
      <c r="E62" s="27"/>
      <c r="I62" s="148">
        <v>0</v>
      </c>
      <c r="J62" s="148">
        <v>0</v>
      </c>
      <c r="K62" s="60"/>
      <c r="L62" s="146">
        <f>SUM(I62:J62)</f>
        <v>0</v>
      </c>
      <c r="M62" s="27"/>
      <c r="N62" s="27"/>
      <c r="O62" s="27"/>
      <c r="P62" s="27"/>
      <c r="Q62" s="27"/>
      <c r="R62" s="27"/>
      <c r="S62" s="27"/>
    </row>
    <row r="63" spans="1:19" ht="13.5" thickBot="1">
      <c r="A63" s="32"/>
      <c r="B63" s="11" t="s">
        <v>256</v>
      </c>
      <c r="C63" s="27"/>
      <c r="D63" s="27"/>
      <c r="E63" s="27"/>
      <c r="I63" s="147">
        <f>SUM(I61:I62)</f>
        <v>-556</v>
      </c>
      <c r="J63" s="147">
        <f>SUM(J61:J62)</f>
        <v>-480</v>
      </c>
      <c r="K63" s="67"/>
      <c r="L63" s="147">
        <f>SUM(L61:L62)</f>
        <v>-1036</v>
      </c>
      <c r="M63" s="27"/>
      <c r="N63" s="27"/>
      <c r="O63" s="27"/>
      <c r="P63" s="27"/>
      <c r="Q63" s="27"/>
      <c r="R63" s="27"/>
      <c r="S63" s="27"/>
    </row>
    <row r="64" spans="1:19" ht="12.75">
      <c r="A64" s="32"/>
      <c r="B64" s="11" t="s">
        <v>92</v>
      </c>
      <c r="C64" s="27"/>
      <c r="D64" s="27"/>
      <c r="E64" s="27"/>
      <c r="I64" s="66" t="s">
        <v>92</v>
      </c>
      <c r="J64" s="66" t="s">
        <v>92</v>
      </c>
      <c r="K64" s="66" t="s">
        <v>92</v>
      </c>
      <c r="L64" s="66" t="s">
        <v>92</v>
      </c>
      <c r="M64" s="27" t="s">
        <v>92</v>
      </c>
      <c r="N64" s="27"/>
      <c r="O64" s="27"/>
      <c r="P64" s="27"/>
      <c r="Q64" s="27"/>
      <c r="R64" s="27"/>
      <c r="S64" s="27"/>
    </row>
    <row r="65" spans="1:19" ht="12.75">
      <c r="A65" s="32"/>
      <c r="B65" s="11" t="s">
        <v>291</v>
      </c>
      <c r="C65" s="27"/>
      <c r="D65" s="27"/>
      <c r="E65" s="27"/>
      <c r="I65" s="66"/>
      <c r="J65" s="66"/>
      <c r="K65" s="27"/>
      <c r="L65" s="115"/>
      <c r="M65" s="27"/>
      <c r="N65" s="27"/>
      <c r="O65" s="34"/>
      <c r="P65" s="27"/>
      <c r="Q65" s="27"/>
      <c r="R65" s="27"/>
      <c r="S65" s="27"/>
    </row>
    <row r="66" spans="1:19" ht="12.75">
      <c r="A66" s="32"/>
      <c r="M66" s="27"/>
      <c r="N66" s="27"/>
      <c r="O66" s="27"/>
      <c r="P66" s="27"/>
      <c r="Q66" s="27"/>
      <c r="R66" s="27"/>
      <c r="S66" s="27"/>
    </row>
    <row r="67" spans="1:19" ht="30" customHeight="1" thickBot="1">
      <c r="A67" s="34"/>
      <c r="C67" s="27"/>
      <c r="D67" s="27"/>
      <c r="E67" s="27"/>
      <c r="F67" s="27"/>
      <c r="G67" s="27"/>
      <c r="H67" s="27"/>
      <c r="I67" s="60"/>
      <c r="J67" s="60"/>
      <c r="K67" s="60"/>
      <c r="L67" s="67"/>
      <c r="M67" s="27"/>
      <c r="N67" s="27"/>
      <c r="O67" s="27"/>
      <c r="P67" s="27"/>
      <c r="Q67" s="27"/>
      <c r="R67" s="27"/>
      <c r="S67" s="27"/>
    </row>
    <row r="68" spans="1:12" ht="25.5">
      <c r="A68" s="24"/>
      <c r="I68" s="63" t="s">
        <v>198</v>
      </c>
      <c r="J68" s="63" t="s">
        <v>198</v>
      </c>
      <c r="K68" s="27"/>
      <c r="L68" s="63" t="s">
        <v>198</v>
      </c>
    </row>
    <row r="69" spans="1:12" ht="12.75">
      <c r="A69" s="24"/>
      <c r="B69" s="27" t="s">
        <v>195</v>
      </c>
      <c r="C69" s="27"/>
      <c r="D69" s="27"/>
      <c r="E69" s="27"/>
      <c r="F69" s="27"/>
      <c r="G69" s="27"/>
      <c r="H69" s="27"/>
      <c r="I69" s="64" t="s">
        <v>349</v>
      </c>
      <c r="J69" s="64" t="s">
        <v>349</v>
      </c>
      <c r="K69" s="27"/>
      <c r="L69" s="64" t="s">
        <v>349</v>
      </c>
    </row>
    <row r="70" spans="1:12" ht="12.75">
      <c r="A70" s="24"/>
      <c r="B70" s="27"/>
      <c r="C70" s="27"/>
      <c r="D70" s="27"/>
      <c r="E70" s="27"/>
      <c r="F70" s="27"/>
      <c r="G70" s="27"/>
      <c r="I70" s="32" t="s">
        <v>196</v>
      </c>
      <c r="J70" s="32" t="s">
        <v>197</v>
      </c>
      <c r="K70" s="27"/>
      <c r="L70" s="32" t="s">
        <v>184</v>
      </c>
    </row>
    <row r="71" spans="1:12" ht="13.5" thickBot="1">
      <c r="A71" s="24"/>
      <c r="B71" s="27"/>
      <c r="C71" s="27"/>
      <c r="D71" s="27"/>
      <c r="E71" s="27"/>
      <c r="F71" s="27"/>
      <c r="G71" s="27"/>
      <c r="I71" s="35" t="s">
        <v>182</v>
      </c>
      <c r="J71" s="35" t="s">
        <v>182</v>
      </c>
      <c r="K71" s="60"/>
      <c r="L71" s="35" t="s">
        <v>182</v>
      </c>
    </row>
    <row r="72" spans="1:12" ht="12.75">
      <c r="A72" s="24"/>
      <c r="B72" s="65" t="s">
        <v>95</v>
      </c>
      <c r="I72" s="43"/>
      <c r="J72" s="43"/>
      <c r="L72" s="43"/>
    </row>
    <row r="73" spans="1:12" ht="12.75">
      <c r="A73" s="24"/>
      <c r="B73" s="11" t="s">
        <v>200</v>
      </c>
      <c r="I73" s="104">
        <v>3</v>
      </c>
      <c r="J73" s="143">
        <v>963</v>
      </c>
      <c r="L73" s="104">
        <f>SUM(I73:J73)</f>
        <v>966</v>
      </c>
    </row>
    <row r="74" spans="1:12" ht="12.75">
      <c r="A74" s="24"/>
      <c r="I74" s="143"/>
      <c r="J74" s="143"/>
      <c r="L74" s="104"/>
    </row>
    <row r="75" spans="1:12" ht="12.75">
      <c r="A75" s="24"/>
      <c r="B75" s="65" t="s">
        <v>185</v>
      </c>
      <c r="I75" s="104"/>
      <c r="J75" s="104"/>
      <c r="L75" s="104"/>
    </row>
    <row r="76" spans="1:15" ht="12.75">
      <c r="A76" s="24"/>
      <c r="B76" s="11" t="s">
        <v>256</v>
      </c>
      <c r="C76" s="27"/>
      <c r="D76" s="27"/>
      <c r="I76" s="144">
        <v>-556</v>
      </c>
      <c r="J76" s="144">
        <v>-480</v>
      </c>
      <c r="K76" s="27"/>
      <c r="L76" s="144">
        <f>SUM(I76:J76)</f>
        <v>-1036</v>
      </c>
      <c r="M76" s="159"/>
      <c r="N76" s="159"/>
      <c r="O76" s="159"/>
    </row>
    <row r="77" spans="1:15" ht="13.5" thickBot="1">
      <c r="A77" s="24"/>
      <c r="B77" s="11" t="s">
        <v>221</v>
      </c>
      <c r="C77" s="27"/>
      <c r="D77" s="27"/>
      <c r="I77" s="148">
        <v>0</v>
      </c>
      <c r="J77" s="148">
        <v>0</v>
      </c>
      <c r="K77" s="60"/>
      <c r="L77" s="148">
        <f>SUM(I77:J77)</f>
        <v>0</v>
      </c>
      <c r="M77" s="159"/>
      <c r="N77" s="159"/>
      <c r="O77" s="159"/>
    </row>
    <row r="78" spans="1:15" ht="13.5" thickBot="1">
      <c r="A78" s="24"/>
      <c r="B78" s="11" t="s">
        <v>312</v>
      </c>
      <c r="C78" s="27"/>
      <c r="D78" s="27"/>
      <c r="I78" s="147">
        <f>SUM(I76:I77)</f>
        <v>-556</v>
      </c>
      <c r="J78" s="147">
        <f>SUM(J76:J77)</f>
        <v>-480</v>
      </c>
      <c r="K78" s="67"/>
      <c r="L78" s="147">
        <f>SUM(L76:L77)</f>
        <v>-1036</v>
      </c>
      <c r="M78" s="159"/>
      <c r="N78" s="159"/>
      <c r="O78" s="159"/>
    </row>
    <row r="79" spans="1:12" ht="12.75">
      <c r="A79" s="24"/>
      <c r="B79" s="11" t="s">
        <v>92</v>
      </c>
      <c r="C79" s="27"/>
      <c r="D79" s="27"/>
      <c r="I79" s="69"/>
      <c r="J79" s="69"/>
      <c r="K79" s="69"/>
      <c r="L79" s="69"/>
    </row>
    <row r="80" spans="1:12" ht="12.75">
      <c r="A80" s="24"/>
      <c r="B80" s="11" t="s">
        <v>291</v>
      </c>
      <c r="I80" s="27"/>
      <c r="J80" s="27"/>
      <c r="K80" s="27"/>
      <c r="L80" s="27"/>
    </row>
    <row r="81" spans="1:2" ht="12.75">
      <c r="A81" s="24"/>
      <c r="B81" s="5"/>
    </row>
    <row r="82" ht="12.75">
      <c r="A82" s="24"/>
    </row>
    <row r="83" ht="12.75">
      <c r="A83" s="24"/>
    </row>
    <row r="84" spans="1:2" ht="12.75">
      <c r="A84" s="19" t="s">
        <v>121</v>
      </c>
      <c r="B84" s="25" t="s">
        <v>150</v>
      </c>
    </row>
    <row r="85" spans="1:12" ht="12.75">
      <c r="A85" s="24"/>
      <c r="B85" s="160" t="s">
        <v>160</v>
      </c>
      <c r="C85" s="160"/>
      <c r="D85" s="160"/>
      <c r="E85" s="160"/>
      <c r="F85" s="160"/>
      <c r="G85" s="160"/>
      <c r="H85" s="160"/>
      <c r="I85" s="160"/>
      <c r="J85" s="160"/>
      <c r="K85" s="160"/>
      <c r="L85" s="160"/>
    </row>
    <row r="86" spans="1:12" ht="12.75">
      <c r="A86" s="24"/>
      <c r="B86" s="160"/>
      <c r="C86" s="160"/>
      <c r="D86" s="160"/>
      <c r="E86" s="160"/>
      <c r="F86" s="160"/>
      <c r="G86" s="160"/>
      <c r="H86" s="160"/>
      <c r="I86" s="160"/>
      <c r="J86" s="160"/>
      <c r="K86" s="160"/>
      <c r="L86" s="160"/>
    </row>
    <row r="87" ht="12.75">
      <c r="A87" s="24"/>
    </row>
    <row r="88" spans="1:2" ht="12.75">
      <c r="A88" s="19" t="s">
        <v>122</v>
      </c>
      <c r="B88" s="25" t="s">
        <v>151</v>
      </c>
    </row>
    <row r="89" spans="1:13" ht="12.75">
      <c r="A89" s="19"/>
      <c r="B89" s="11" t="s">
        <v>367</v>
      </c>
      <c r="M89" s="11"/>
    </row>
    <row r="90" spans="1:12" ht="12.75">
      <c r="A90" s="24"/>
      <c r="B90" s="53"/>
      <c r="C90" s="53"/>
      <c r="D90" s="53"/>
      <c r="E90" s="53"/>
      <c r="F90" s="53"/>
      <c r="G90" s="53"/>
      <c r="H90" s="53"/>
      <c r="I90" s="53"/>
      <c r="J90" s="53"/>
      <c r="K90" s="53"/>
      <c r="L90" s="53"/>
    </row>
    <row r="91" spans="1:2" ht="12.75">
      <c r="A91" s="19" t="s">
        <v>123</v>
      </c>
      <c r="B91" s="25" t="s">
        <v>202</v>
      </c>
    </row>
    <row r="92" spans="1:2" ht="12.75">
      <c r="A92" s="19"/>
      <c r="B92" s="11" t="s">
        <v>314</v>
      </c>
    </row>
    <row r="93" ht="12.75">
      <c r="A93" s="24"/>
    </row>
    <row r="94" spans="1:2" ht="12.75">
      <c r="A94" s="19" t="s">
        <v>124</v>
      </c>
      <c r="B94" s="25" t="s">
        <v>125</v>
      </c>
    </row>
    <row r="95" ht="12.75">
      <c r="B95" s="11" t="s">
        <v>317</v>
      </c>
    </row>
    <row r="96" ht="12.75">
      <c r="A96" s="24"/>
    </row>
    <row r="97" spans="1:2" ht="12.75">
      <c r="A97" s="19" t="s">
        <v>126</v>
      </c>
      <c r="B97" s="25" t="s">
        <v>127</v>
      </c>
    </row>
    <row r="98" spans="1:10" ht="12.75">
      <c r="A98" s="19"/>
      <c r="B98" s="11" t="s">
        <v>174</v>
      </c>
      <c r="J98" s="24" t="s">
        <v>92</v>
      </c>
    </row>
    <row r="99" spans="1:10" ht="12.75">
      <c r="A99" s="19"/>
      <c r="B99" s="25"/>
      <c r="J99" s="24" t="s">
        <v>92</v>
      </c>
    </row>
    <row r="100" spans="1:2" ht="12.75">
      <c r="A100" s="19" t="s">
        <v>128</v>
      </c>
      <c r="B100" s="25" t="s">
        <v>129</v>
      </c>
    </row>
    <row r="101" spans="1:12" ht="12.75">
      <c r="A101" s="24"/>
      <c r="B101" s="11" t="s">
        <v>153</v>
      </c>
      <c r="J101" s="111" t="s">
        <v>92</v>
      </c>
      <c r="L101" s="111" t="s">
        <v>92</v>
      </c>
    </row>
    <row r="102" ht="12.75">
      <c r="A102" s="24"/>
    </row>
    <row r="104" spans="1:12" ht="12.75">
      <c r="A104" s="19" t="s">
        <v>131</v>
      </c>
      <c r="B104" s="161" t="s">
        <v>19</v>
      </c>
      <c r="C104" s="160"/>
      <c r="D104" s="160"/>
      <c r="E104" s="160"/>
      <c r="F104" s="160"/>
      <c r="G104" s="160"/>
      <c r="H104" s="160"/>
      <c r="I104" s="160"/>
      <c r="J104" s="160"/>
      <c r="K104" s="160"/>
      <c r="L104" s="160"/>
    </row>
    <row r="105" spans="1:12" ht="12.75">
      <c r="A105" s="19"/>
      <c r="B105" s="160"/>
      <c r="C105" s="160"/>
      <c r="D105" s="160"/>
      <c r="E105" s="160"/>
      <c r="F105" s="160"/>
      <c r="G105" s="160"/>
      <c r="H105" s="160"/>
      <c r="I105" s="160"/>
      <c r="J105" s="160"/>
      <c r="K105" s="160"/>
      <c r="L105" s="160"/>
    </row>
    <row r="106" spans="1:9" ht="12.75">
      <c r="A106" s="24"/>
      <c r="I106" s="111"/>
    </row>
    <row r="107" spans="1:24" ht="12.75">
      <c r="A107" s="19" t="s">
        <v>132</v>
      </c>
      <c r="B107" s="25" t="s">
        <v>133</v>
      </c>
      <c r="N107" s="178"/>
      <c r="O107" s="178"/>
      <c r="P107" s="178"/>
      <c r="Q107" s="178"/>
      <c r="R107" s="178"/>
      <c r="S107" s="178"/>
      <c r="T107" s="178"/>
      <c r="U107" s="178"/>
      <c r="V107" s="178"/>
      <c r="W107" s="178"/>
      <c r="X107" s="178"/>
    </row>
    <row r="108" spans="1:24" ht="12.75">
      <c r="A108" s="19"/>
      <c r="B108" s="178" t="s">
        <v>261</v>
      </c>
      <c r="C108" s="178"/>
      <c r="D108" s="178"/>
      <c r="E108" s="178"/>
      <c r="F108" s="178"/>
      <c r="G108" s="178"/>
      <c r="H108" s="178"/>
      <c r="I108" s="178"/>
      <c r="J108" s="178"/>
      <c r="K108" s="178"/>
      <c r="L108" s="178"/>
      <c r="N108" s="49"/>
      <c r="O108" s="49"/>
      <c r="P108" s="49"/>
      <c r="Q108" s="49"/>
      <c r="R108" s="49"/>
      <c r="S108" s="49"/>
      <c r="T108" s="49"/>
      <c r="U108" s="49"/>
      <c r="V108" s="49"/>
      <c r="W108" s="49"/>
      <c r="X108" s="49"/>
    </row>
    <row r="109" spans="1:24" ht="12.75">
      <c r="A109" s="19"/>
      <c r="B109" s="178"/>
      <c r="C109" s="178"/>
      <c r="D109" s="178"/>
      <c r="E109" s="178"/>
      <c r="F109" s="178"/>
      <c r="G109" s="178"/>
      <c r="H109" s="178"/>
      <c r="I109" s="178"/>
      <c r="J109" s="178"/>
      <c r="K109" s="178"/>
      <c r="L109" s="178"/>
      <c r="N109" s="120" t="s">
        <v>92</v>
      </c>
      <c r="O109" s="49"/>
      <c r="P109" s="49"/>
      <c r="Q109" s="49"/>
      <c r="R109" s="49"/>
      <c r="S109" s="49"/>
      <c r="T109" s="49"/>
      <c r="U109" s="49"/>
      <c r="V109" s="49"/>
      <c r="W109" s="49"/>
      <c r="X109" s="49"/>
    </row>
    <row r="110" spans="1:24" ht="12.75">
      <c r="A110" s="19"/>
      <c r="B110" s="178"/>
      <c r="C110" s="178"/>
      <c r="D110" s="178"/>
      <c r="E110" s="178"/>
      <c r="F110" s="178"/>
      <c r="G110" s="178"/>
      <c r="H110" s="178"/>
      <c r="I110" s="178"/>
      <c r="J110" s="178"/>
      <c r="K110" s="178"/>
      <c r="L110" s="178"/>
      <c r="N110" s="49"/>
      <c r="O110" s="49"/>
      <c r="P110" s="49"/>
      <c r="Q110" s="49"/>
      <c r="R110" s="49"/>
      <c r="S110" s="49"/>
      <c r="T110" s="49"/>
      <c r="U110" s="49"/>
      <c r="V110" s="49"/>
      <c r="W110" s="49"/>
      <c r="X110" s="49"/>
    </row>
    <row r="111" spans="1:24" ht="12.75">
      <c r="A111" s="19"/>
      <c r="B111" s="178" t="s">
        <v>262</v>
      </c>
      <c r="C111" s="178"/>
      <c r="D111" s="178"/>
      <c r="E111" s="178"/>
      <c r="F111" s="178"/>
      <c r="G111" s="178"/>
      <c r="H111" s="178"/>
      <c r="I111" s="178"/>
      <c r="J111" s="178"/>
      <c r="K111" s="178"/>
      <c r="L111" s="178"/>
      <c r="N111" s="120"/>
      <c r="O111" s="49"/>
      <c r="P111" s="49"/>
      <c r="Q111" s="49"/>
      <c r="R111" s="49"/>
      <c r="S111" s="49"/>
      <c r="T111" s="49"/>
      <c r="U111" s="49"/>
      <c r="V111" s="49"/>
      <c r="W111" s="49"/>
      <c r="X111" s="49"/>
    </row>
    <row r="112" spans="1:24" ht="12.75">
      <c r="A112" s="19"/>
      <c r="B112" s="178"/>
      <c r="C112" s="178"/>
      <c r="D112" s="178"/>
      <c r="E112" s="178"/>
      <c r="F112" s="178"/>
      <c r="G112" s="178"/>
      <c r="H112" s="178"/>
      <c r="I112" s="178"/>
      <c r="J112" s="178"/>
      <c r="K112" s="178"/>
      <c r="L112" s="178"/>
      <c r="N112" s="49"/>
      <c r="O112" s="49"/>
      <c r="P112" s="49"/>
      <c r="Q112" s="49"/>
      <c r="R112" s="49"/>
      <c r="S112" s="49"/>
      <c r="T112" s="49"/>
      <c r="U112" s="49"/>
      <c r="V112" s="49"/>
      <c r="W112" s="49"/>
      <c r="X112" s="49"/>
    </row>
    <row r="113" spans="1:24" ht="12.75">
      <c r="A113" s="19"/>
      <c r="B113" s="23" t="s">
        <v>92</v>
      </c>
      <c r="C113" s="23"/>
      <c r="D113" s="23"/>
      <c r="E113" s="23"/>
      <c r="F113" s="23"/>
      <c r="G113" s="23"/>
      <c r="H113" s="23"/>
      <c r="I113" s="23"/>
      <c r="J113" s="23"/>
      <c r="K113" s="23"/>
      <c r="L113" s="23"/>
      <c r="N113" s="49"/>
      <c r="O113" s="49"/>
      <c r="P113" s="49"/>
      <c r="Q113" s="49"/>
      <c r="R113" s="49"/>
      <c r="S113" s="49"/>
      <c r="T113" s="49"/>
      <c r="U113" s="49"/>
      <c r="V113" s="49"/>
      <c r="W113" s="49"/>
      <c r="X113" s="49"/>
    </row>
    <row r="114" spans="1:24" ht="12.75">
      <c r="A114" s="19"/>
      <c r="B114" s="23" t="s">
        <v>92</v>
      </c>
      <c r="C114" s="23"/>
      <c r="D114" s="23"/>
      <c r="E114" s="23"/>
      <c r="F114" s="23"/>
      <c r="G114" s="23"/>
      <c r="H114" s="23"/>
      <c r="I114" s="23"/>
      <c r="J114" s="23"/>
      <c r="K114" s="23"/>
      <c r="L114" s="23"/>
      <c r="N114" s="49"/>
      <c r="O114" s="49"/>
      <c r="P114" s="49"/>
      <c r="Q114" s="49"/>
      <c r="R114" s="49"/>
      <c r="S114" s="49"/>
      <c r="T114" s="49"/>
      <c r="U114" s="49"/>
      <c r="V114" s="49"/>
      <c r="W114" s="49"/>
      <c r="X114" s="49"/>
    </row>
    <row r="115" spans="1:14" s="11" customFormat="1" ht="16.5" customHeight="1">
      <c r="A115" s="19"/>
      <c r="B115" s="49"/>
      <c r="C115" s="49"/>
      <c r="D115" s="49"/>
      <c r="E115" s="49"/>
      <c r="F115" s="49"/>
      <c r="G115" s="49"/>
      <c r="H115" s="49"/>
      <c r="I115" s="49"/>
      <c r="J115" s="120" t="s">
        <v>92</v>
      </c>
      <c r="K115" s="49"/>
      <c r="L115" s="120"/>
      <c r="M115" s="111" t="s">
        <v>92</v>
      </c>
      <c r="N115" s="111"/>
    </row>
    <row r="116" spans="1:20" ht="12.75">
      <c r="A116" s="19" t="s">
        <v>134</v>
      </c>
      <c r="B116" s="25" t="s">
        <v>135</v>
      </c>
      <c r="J116" s="111" t="s">
        <v>92</v>
      </c>
      <c r="N116" s="10"/>
      <c r="O116" s="10"/>
      <c r="P116" s="10"/>
      <c r="Q116" s="15"/>
      <c r="R116" s="15"/>
      <c r="S116" s="15"/>
      <c r="T116" s="10"/>
    </row>
    <row r="117" spans="1:20" ht="12.75">
      <c r="A117" s="19"/>
      <c r="B117" s="178" t="s">
        <v>240</v>
      </c>
      <c r="C117" s="178"/>
      <c r="D117" s="178"/>
      <c r="E117" s="178"/>
      <c r="F117" s="178"/>
      <c r="G117" s="178"/>
      <c r="H117" s="178"/>
      <c r="I117" s="178"/>
      <c r="J117" s="178"/>
      <c r="K117" s="178"/>
      <c r="L117" s="178"/>
      <c r="M117" s="11"/>
      <c r="N117" s="121"/>
      <c r="O117" s="10"/>
      <c r="P117" s="10"/>
      <c r="Q117" s="15"/>
      <c r="R117" s="15"/>
      <c r="S117" s="15"/>
      <c r="T117" s="10"/>
    </row>
    <row r="118" spans="1:20" ht="12.75" customHeight="1">
      <c r="A118" s="19"/>
      <c r="B118" s="178"/>
      <c r="C118" s="178"/>
      <c r="D118" s="178"/>
      <c r="E118" s="178"/>
      <c r="F118" s="178"/>
      <c r="G118" s="178"/>
      <c r="H118" s="178"/>
      <c r="I118" s="178"/>
      <c r="J118" s="178"/>
      <c r="K118" s="178"/>
      <c r="L118" s="178"/>
      <c r="M118" s="119" t="s">
        <v>92</v>
      </c>
      <c r="N118" s="10"/>
      <c r="O118" s="10"/>
      <c r="P118" s="10"/>
      <c r="Q118" s="15"/>
      <c r="R118" s="15"/>
      <c r="S118" s="15"/>
      <c r="T118" s="10"/>
    </row>
    <row r="119" spans="1:20" ht="12.75" customHeight="1">
      <c r="A119" s="19"/>
      <c r="B119" s="178"/>
      <c r="C119" s="178"/>
      <c r="D119" s="178"/>
      <c r="E119" s="178"/>
      <c r="F119" s="178"/>
      <c r="G119" s="178"/>
      <c r="H119" s="178"/>
      <c r="I119" s="178"/>
      <c r="J119" s="178"/>
      <c r="K119" s="178"/>
      <c r="L119" s="178"/>
      <c r="N119" s="10"/>
      <c r="O119" s="10"/>
      <c r="P119" s="10"/>
      <c r="Q119" s="15"/>
      <c r="R119" s="15"/>
      <c r="S119" s="15"/>
      <c r="T119" s="10"/>
    </row>
    <row r="120" spans="1:20" ht="12" customHeight="1">
      <c r="A120" s="19"/>
      <c r="B120" s="178" t="s">
        <v>263</v>
      </c>
      <c r="C120" s="178"/>
      <c r="D120" s="178"/>
      <c r="E120" s="178"/>
      <c r="F120" s="178"/>
      <c r="G120" s="178"/>
      <c r="H120" s="178"/>
      <c r="I120" s="178"/>
      <c r="J120" s="178"/>
      <c r="K120" s="178"/>
      <c r="L120" s="178"/>
      <c r="N120" s="10"/>
      <c r="O120" s="10"/>
      <c r="P120" s="10"/>
      <c r="Q120" s="15"/>
      <c r="R120" s="15"/>
      <c r="S120" s="15"/>
      <c r="T120" s="10"/>
    </row>
    <row r="121" spans="1:20" ht="41.25" customHeight="1">
      <c r="A121" s="19"/>
      <c r="B121" s="178"/>
      <c r="C121" s="178"/>
      <c r="D121" s="178"/>
      <c r="E121" s="178"/>
      <c r="F121" s="178"/>
      <c r="G121" s="178"/>
      <c r="H121" s="178"/>
      <c r="I121" s="178"/>
      <c r="J121" s="178"/>
      <c r="K121" s="178"/>
      <c r="L121" s="178"/>
      <c r="N121" s="10"/>
      <c r="O121" s="10"/>
      <c r="P121" s="10"/>
      <c r="Q121" s="15"/>
      <c r="R121" s="15"/>
      <c r="S121" s="15"/>
      <c r="T121" s="10"/>
    </row>
    <row r="122" spans="1:20" ht="12.75">
      <c r="A122" s="19"/>
      <c r="B122" s="52"/>
      <c r="C122" s="52"/>
      <c r="D122" s="52"/>
      <c r="E122" s="52"/>
      <c r="F122" s="52"/>
      <c r="G122" s="52"/>
      <c r="H122" s="52"/>
      <c r="I122" s="52"/>
      <c r="J122" s="52"/>
      <c r="K122" s="52"/>
      <c r="L122" s="52"/>
      <c r="N122" s="10"/>
      <c r="O122" s="10"/>
      <c r="P122" s="10"/>
      <c r="Q122" s="15"/>
      <c r="R122" s="15"/>
      <c r="S122" s="15"/>
      <c r="T122" s="10"/>
    </row>
    <row r="123" spans="1:2" ht="12.75">
      <c r="A123" s="19" t="s">
        <v>136</v>
      </c>
      <c r="B123" s="25" t="s">
        <v>137</v>
      </c>
    </row>
    <row r="124" spans="1:20" ht="6" customHeight="1">
      <c r="A124" s="24"/>
      <c r="B124" s="186"/>
      <c r="C124" s="186"/>
      <c r="D124" s="186"/>
      <c r="E124" s="186"/>
      <c r="F124" s="186"/>
      <c r="G124" s="186"/>
      <c r="H124" s="186"/>
      <c r="I124" s="186"/>
      <c r="J124" s="186"/>
      <c r="K124" s="186"/>
      <c r="L124" s="186"/>
      <c r="N124" s="10"/>
      <c r="O124" s="10"/>
      <c r="P124" s="10"/>
      <c r="Q124" s="10"/>
      <c r="R124" s="10"/>
      <c r="S124" s="10"/>
      <c r="T124" s="10"/>
    </row>
    <row r="125" spans="1:20" ht="12.75" customHeight="1">
      <c r="A125" s="24"/>
      <c r="B125" s="62" t="s">
        <v>54</v>
      </c>
      <c r="C125" s="19"/>
      <c r="D125" s="19"/>
      <c r="E125" s="19"/>
      <c r="F125" s="19"/>
      <c r="G125" s="19"/>
      <c r="H125" s="19"/>
      <c r="I125" s="19"/>
      <c r="J125" s="19"/>
      <c r="K125" s="19"/>
      <c r="L125" s="19"/>
      <c r="N125" s="10"/>
      <c r="O125" s="10"/>
      <c r="P125" s="10"/>
      <c r="Q125" s="10"/>
      <c r="R125" s="10"/>
      <c r="S125" s="10"/>
      <c r="T125" s="10"/>
    </row>
    <row r="126" spans="1:20" ht="12.75" customHeight="1">
      <c r="A126" s="24"/>
      <c r="C126" s="19"/>
      <c r="D126" s="19"/>
      <c r="E126" s="19"/>
      <c r="F126" s="19"/>
      <c r="G126" s="19"/>
      <c r="H126" s="19"/>
      <c r="I126" s="19"/>
      <c r="J126" s="19"/>
      <c r="K126" s="19"/>
      <c r="L126" s="19"/>
      <c r="N126" s="10"/>
      <c r="O126" s="10"/>
      <c r="P126" s="10"/>
      <c r="Q126" s="10"/>
      <c r="R126" s="10"/>
      <c r="S126" s="10"/>
      <c r="T126" s="10"/>
    </row>
    <row r="127" spans="1:20" ht="12.75" customHeight="1">
      <c r="A127" s="24"/>
      <c r="B127" s="11" t="s">
        <v>70</v>
      </c>
      <c r="C127" s="19"/>
      <c r="D127" s="19"/>
      <c r="E127" s="19"/>
      <c r="F127" s="19"/>
      <c r="G127" s="19"/>
      <c r="H127" s="19"/>
      <c r="I127" s="19"/>
      <c r="J127" s="19"/>
      <c r="K127" s="19"/>
      <c r="L127" s="19"/>
      <c r="N127" s="10"/>
      <c r="O127" s="10"/>
      <c r="P127" s="10"/>
      <c r="Q127" s="10"/>
      <c r="R127" s="10"/>
      <c r="S127" s="10"/>
      <c r="T127" s="10"/>
    </row>
    <row r="128" spans="1:20" ht="12.75" customHeight="1">
      <c r="A128" s="24"/>
      <c r="B128" s="11" t="s">
        <v>71</v>
      </c>
      <c r="C128" s="19"/>
      <c r="D128" s="19"/>
      <c r="E128" s="19"/>
      <c r="F128" s="19"/>
      <c r="G128" s="19"/>
      <c r="H128" s="19"/>
      <c r="I128" s="19"/>
      <c r="J128" s="19"/>
      <c r="K128" s="19"/>
      <c r="L128" s="19"/>
      <c r="N128" s="11"/>
      <c r="O128" s="27"/>
      <c r="P128" s="10"/>
      <c r="Q128" s="10"/>
      <c r="R128" s="10"/>
      <c r="S128" s="10"/>
      <c r="T128" s="10"/>
    </row>
    <row r="129" spans="1:20" ht="12.75" customHeight="1">
      <c r="A129" s="24"/>
      <c r="C129" s="19"/>
      <c r="D129" s="19"/>
      <c r="E129" s="19"/>
      <c r="F129" s="19"/>
      <c r="G129" s="19"/>
      <c r="H129" s="19"/>
      <c r="I129" s="19"/>
      <c r="J129" s="19"/>
      <c r="K129" s="19"/>
      <c r="L129" s="19"/>
      <c r="N129" s="27"/>
      <c r="O129" s="10"/>
      <c r="P129" s="10"/>
      <c r="Q129" s="10"/>
      <c r="R129" s="10"/>
      <c r="S129" s="10"/>
      <c r="T129" s="10"/>
    </row>
    <row r="130" spans="1:20" ht="12.75" customHeight="1">
      <c r="A130" s="24"/>
      <c r="B130" s="11" t="s">
        <v>67</v>
      </c>
      <c r="C130" s="19"/>
      <c r="D130" s="19"/>
      <c r="E130" s="19"/>
      <c r="F130" s="19"/>
      <c r="G130" s="19"/>
      <c r="H130" s="19"/>
      <c r="I130" s="19"/>
      <c r="J130" s="19"/>
      <c r="K130" s="19"/>
      <c r="L130" s="19"/>
      <c r="N130" s="27"/>
      <c r="O130" s="10"/>
      <c r="P130" s="10"/>
      <c r="Q130" s="10"/>
      <c r="R130" s="10"/>
      <c r="S130" s="10"/>
      <c r="T130" s="10"/>
    </row>
    <row r="131" spans="1:20" ht="12.75" customHeight="1">
      <c r="A131" s="24"/>
      <c r="B131" s="11" t="s">
        <v>68</v>
      </c>
      <c r="C131" s="19"/>
      <c r="D131" s="19"/>
      <c r="E131" s="19"/>
      <c r="F131" s="19"/>
      <c r="G131" s="19"/>
      <c r="H131" s="19"/>
      <c r="I131" s="19"/>
      <c r="J131" s="19"/>
      <c r="K131" s="19"/>
      <c r="L131" s="19"/>
      <c r="N131" s="10"/>
      <c r="O131" s="10"/>
      <c r="P131" s="10"/>
      <c r="Q131" s="10"/>
      <c r="R131" s="10"/>
      <c r="S131" s="10"/>
      <c r="T131" s="10"/>
    </row>
    <row r="132" spans="1:20" ht="12.75" customHeight="1">
      <c r="A132" s="24"/>
      <c r="B132" s="11" t="s">
        <v>69</v>
      </c>
      <c r="C132" s="19"/>
      <c r="D132" s="19"/>
      <c r="E132" s="19"/>
      <c r="F132" s="19"/>
      <c r="G132" s="19"/>
      <c r="H132" s="19"/>
      <c r="I132" s="19"/>
      <c r="J132" s="19"/>
      <c r="K132" s="19"/>
      <c r="L132" s="19"/>
      <c r="N132" s="10"/>
      <c r="O132" s="10"/>
      <c r="P132" s="10"/>
      <c r="Q132" s="10"/>
      <c r="R132" s="10"/>
      <c r="S132" s="10"/>
      <c r="T132" s="10"/>
    </row>
    <row r="133" spans="1:20" ht="12.75" customHeight="1">
      <c r="A133" s="24"/>
      <c r="B133" s="62"/>
      <c r="C133" s="19"/>
      <c r="D133" s="19"/>
      <c r="E133" s="19"/>
      <c r="F133" s="19"/>
      <c r="G133" s="19"/>
      <c r="H133" s="19"/>
      <c r="I133" s="19"/>
      <c r="J133" s="19"/>
      <c r="K133" s="19"/>
      <c r="L133" s="19"/>
      <c r="N133" s="10"/>
      <c r="O133" s="10"/>
      <c r="P133" s="10"/>
      <c r="Q133" s="10"/>
      <c r="R133" s="10"/>
      <c r="S133" s="10"/>
      <c r="T133" s="10"/>
    </row>
    <row r="134" spans="1:20" ht="12.75" customHeight="1">
      <c r="A134" s="24"/>
      <c r="B134" s="62" t="s">
        <v>372</v>
      </c>
      <c r="C134" s="19"/>
      <c r="D134" s="19"/>
      <c r="E134" s="19"/>
      <c r="F134" s="19"/>
      <c r="G134" s="19"/>
      <c r="H134" s="19"/>
      <c r="I134" s="19"/>
      <c r="J134" s="19"/>
      <c r="K134" s="19"/>
      <c r="L134" s="19"/>
      <c r="N134" s="27"/>
      <c r="O134" s="27"/>
      <c r="P134" s="10"/>
      <c r="Q134" s="10"/>
      <c r="R134" s="10"/>
      <c r="S134" s="10"/>
      <c r="T134" s="10"/>
    </row>
    <row r="135" spans="1:20" ht="12.75" customHeight="1">
      <c r="A135" s="24"/>
      <c r="B135" s="11" t="s">
        <v>373</v>
      </c>
      <c r="C135" s="19"/>
      <c r="D135" s="19"/>
      <c r="E135" s="19"/>
      <c r="F135" s="19"/>
      <c r="G135" s="19"/>
      <c r="H135" s="19"/>
      <c r="I135" s="19"/>
      <c r="J135" s="19"/>
      <c r="K135" s="19"/>
      <c r="L135" s="19"/>
      <c r="N135" s="27"/>
      <c r="O135" s="27"/>
      <c r="P135" s="10"/>
      <c r="Q135" s="10"/>
      <c r="R135" s="10"/>
      <c r="S135" s="10"/>
      <c r="T135" s="10"/>
    </row>
    <row r="136" spans="1:20" ht="12.75" customHeight="1">
      <c r="A136" s="24"/>
      <c r="B136" s="62" t="s">
        <v>374</v>
      </c>
      <c r="C136" s="19"/>
      <c r="D136" s="19"/>
      <c r="E136" s="19"/>
      <c r="F136" s="19"/>
      <c r="G136" s="19"/>
      <c r="H136" s="19"/>
      <c r="I136" s="19"/>
      <c r="J136" s="19"/>
      <c r="K136" s="19"/>
      <c r="L136" s="19"/>
      <c r="N136" s="27"/>
      <c r="O136" s="27"/>
      <c r="P136" s="10"/>
      <c r="Q136" s="10"/>
      <c r="R136" s="10"/>
      <c r="S136" s="10"/>
      <c r="T136" s="10"/>
    </row>
    <row r="137" spans="1:20" ht="12.75" customHeight="1">
      <c r="A137" s="24"/>
      <c r="B137" s="62" t="s">
        <v>375</v>
      </c>
      <c r="C137" s="19"/>
      <c r="D137" s="19"/>
      <c r="E137" s="19"/>
      <c r="F137" s="19"/>
      <c r="G137" s="19"/>
      <c r="H137" s="19"/>
      <c r="I137" s="19"/>
      <c r="J137" s="19"/>
      <c r="K137" s="19"/>
      <c r="L137" s="19"/>
      <c r="N137" s="27"/>
      <c r="O137" s="27"/>
      <c r="P137" s="10"/>
      <c r="Q137" s="10"/>
      <c r="R137" s="10"/>
      <c r="S137" s="10"/>
      <c r="T137" s="10"/>
    </row>
    <row r="138" spans="1:20" ht="12.75" customHeight="1">
      <c r="A138" s="24"/>
      <c r="B138" s="62"/>
      <c r="C138" s="19"/>
      <c r="D138" s="19"/>
      <c r="E138" s="19"/>
      <c r="F138" s="19"/>
      <c r="G138" s="19"/>
      <c r="H138" s="19"/>
      <c r="I138" s="19"/>
      <c r="J138" s="19"/>
      <c r="K138" s="19"/>
      <c r="L138" s="19"/>
      <c r="N138" s="27"/>
      <c r="O138" s="27"/>
      <c r="P138" s="10"/>
      <c r="Q138" s="10"/>
      <c r="R138" s="10"/>
      <c r="S138" s="10"/>
      <c r="T138" s="10"/>
    </row>
    <row r="139" spans="1:20" ht="27.75" customHeight="1">
      <c r="A139" s="24"/>
      <c r="B139" s="185" t="s">
        <v>292</v>
      </c>
      <c r="C139" s="187"/>
      <c r="D139" s="187"/>
      <c r="E139" s="187"/>
      <c r="F139" s="187"/>
      <c r="G139" s="187"/>
      <c r="H139" s="187"/>
      <c r="I139" s="187"/>
      <c r="J139" s="187"/>
      <c r="K139" s="187"/>
      <c r="L139" s="187"/>
      <c r="N139" s="10"/>
      <c r="O139" s="10"/>
      <c r="P139" s="10"/>
      <c r="Q139" s="10"/>
      <c r="R139" s="10"/>
      <c r="S139" s="10"/>
      <c r="T139" s="10"/>
    </row>
    <row r="140" spans="1:20" ht="11.25" customHeight="1">
      <c r="A140" s="24"/>
      <c r="N140" s="10"/>
      <c r="O140" s="10"/>
      <c r="P140" s="10"/>
      <c r="Q140" s="10"/>
      <c r="R140" s="10"/>
      <c r="S140" s="10"/>
      <c r="T140" s="10"/>
    </row>
    <row r="141" spans="1:2" ht="12.75">
      <c r="A141" s="19" t="s">
        <v>138</v>
      </c>
      <c r="B141" s="25" t="s">
        <v>251</v>
      </c>
    </row>
    <row r="142" spans="1:12" ht="23.25" customHeight="1">
      <c r="A142" s="24"/>
      <c r="B142" s="185" t="s">
        <v>361</v>
      </c>
      <c r="C142" s="185"/>
      <c r="D142" s="185"/>
      <c r="E142" s="185"/>
      <c r="F142" s="185"/>
      <c r="G142" s="185"/>
      <c r="H142" s="185"/>
      <c r="I142" s="185"/>
      <c r="J142" s="185"/>
      <c r="K142" s="185"/>
      <c r="L142" s="185"/>
    </row>
    <row r="143" spans="1:10" ht="12.75">
      <c r="A143" s="24"/>
      <c r="I143" s="43"/>
      <c r="J143" s="43"/>
    </row>
    <row r="144" spans="1:16" ht="12.75">
      <c r="A144" s="32" t="s">
        <v>139</v>
      </c>
      <c r="B144" s="33" t="s">
        <v>83</v>
      </c>
      <c r="C144" s="27"/>
      <c r="D144" s="27"/>
      <c r="E144" s="27"/>
      <c r="F144" s="27"/>
      <c r="G144" s="27"/>
      <c r="H144" s="27"/>
      <c r="I144" s="27"/>
      <c r="J144" s="27"/>
      <c r="K144" s="27"/>
      <c r="L144" s="27"/>
      <c r="M144" s="11"/>
      <c r="N144" s="11"/>
      <c r="O144" s="11"/>
      <c r="P144" s="11"/>
    </row>
    <row r="145" spans="1:16" ht="12.75">
      <c r="A145" s="34"/>
      <c r="B145" s="27" t="s">
        <v>371</v>
      </c>
      <c r="C145" s="27"/>
      <c r="D145" s="27"/>
      <c r="E145" s="27"/>
      <c r="F145" s="27"/>
      <c r="G145" s="27"/>
      <c r="H145" s="27"/>
      <c r="I145" s="27"/>
      <c r="J145" s="34"/>
      <c r="K145" s="27"/>
      <c r="L145" s="34"/>
      <c r="M145" s="11"/>
      <c r="N145" s="11"/>
      <c r="O145" s="11"/>
      <c r="P145" s="11"/>
    </row>
    <row r="146" spans="1:16" ht="12.75">
      <c r="A146" s="34"/>
      <c r="B146" s="27" t="s">
        <v>242</v>
      </c>
      <c r="C146" s="27"/>
      <c r="D146" s="27"/>
      <c r="E146" s="27"/>
      <c r="F146" s="27"/>
      <c r="G146" s="27"/>
      <c r="H146" s="27"/>
      <c r="I146" s="27"/>
      <c r="J146" s="34"/>
      <c r="K146" s="27"/>
      <c r="L146" s="34"/>
      <c r="M146" s="11"/>
      <c r="N146" s="11"/>
      <c r="O146" s="11"/>
      <c r="P146" s="11"/>
    </row>
    <row r="147" spans="1:16" ht="12.75">
      <c r="A147" s="34"/>
      <c r="B147" s="27"/>
      <c r="C147" s="27"/>
      <c r="D147" s="27"/>
      <c r="E147" s="27"/>
      <c r="F147" s="27"/>
      <c r="G147" s="27"/>
      <c r="H147" s="27"/>
      <c r="I147" s="27"/>
      <c r="J147" s="34"/>
      <c r="K147" s="27"/>
      <c r="L147" s="34"/>
      <c r="M147" s="11"/>
      <c r="N147" s="11"/>
      <c r="O147" s="11"/>
      <c r="P147" s="11"/>
    </row>
    <row r="148" spans="1:16" ht="12.75">
      <c r="A148" s="34"/>
      <c r="B148" s="27" t="s">
        <v>243</v>
      </c>
      <c r="C148" s="27"/>
      <c r="D148" s="27"/>
      <c r="E148" s="27"/>
      <c r="F148" s="27"/>
      <c r="G148" s="27"/>
      <c r="H148" s="27"/>
      <c r="I148" s="27"/>
      <c r="J148" s="34"/>
      <c r="K148" s="27"/>
      <c r="L148" s="34"/>
      <c r="M148" s="11"/>
      <c r="N148" s="11"/>
      <c r="O148" s="11"/>
      <c r="P148" s="11"/>
    </row>
    <row r="149" spans="1:12" ht="12.75">
      <c r="A149" s="34"/>
      <c r="B149" s="27"/>
      <c r="C149" s="27"/>
      <c r="D149" s="27"/>
      <c r="E149" s="27"/>
      <c r="F149" s="27"/>
      <c r="G149" s="27"/>
      <c r="H149" s="27"/>
      <c r="I149" s="27"/>
      <c r="J149" s="34"/>
      <c r="K149" s="27"/>
      <c r="L149" s="34"/>
    </row>
    <row r="150" spans="1:2" ht="12.75">
      <c r="A150" s="19" t="s">
        <v>140</v>
      </c>
      <c r="B150" s="25" t="s">
        <v>167</v>
      </c>
    </row>
    <row r="151" spans="1:8" ht="12.75">
      <c r="A151" s="24"/>
      <c r="B151" s="26" t="s">
        <v>293</v>
      </c>
      <c r="C151" s="26"/>
      <c r="D151" s="26"/>
      <c r="E151" s="26"/>
      <c r="F151" s="26"/>
      <c r="G151" s="26"/>
      <c r="H151" s="26"/>
    </row>
    <row r="152" spans="1:12" ht="12.75">
      <c r="A152" s="24"/>
      <c r="I152" s="26"/>
      <c r="J152" s="26"/>
      <c r="K152" s="26"/>
      <c r="L152" s="26"/>
    </row>
    <row r="153" spans="1:12" ht="12.75">
      <c r="A153" s="19" t="s">
        <v>141</v>
      </c>
      <c r="B153" s="25" t="s">
        <v>142</v>
      </c>
      <c r="I153" s="26"/>
      <c r="J153" s="26"/>
      <c r="K153" s="26"/>
      <c r="L153" s="26"/>
    </row>
    <row r="154" spans="1:12" ht="12.75">
      <c r="A154" s="24"/>
      <c r="B154" s="26" t="s">
        <v>78</v>
      </c>
      <c r="C154" s="26"/>
      <c r="D154" s="26"/>
      <c r="E154" s="26"/>
      <c r="F154" s="26"/>
      <c r="G154" s="26"/>
      <c r="H154" s="26"/>
      <c r="I154" s="26"/>
      <c r="J154" s="26"/>
      <c r="K154" s="26"/>
      <c r="L154" s="26"/>
    </row>
    <row r="155" spans="1:8" ht="12.75">
      <c r="A155" s="24"/>
      <c r="B155" s="26"/>
      <c r="C155" s="26"/>
      <c r="D155" s="26"/>
      <c r="E155" s="26"/>
      <c r="F155" s="26"/>
      <c r="G155" s="26"/>
      <c r="H155" s="26"/>
    </row>
    <row r="156" spans="1:2" ht="23.25" customHeight="1">
      <c r="A156" s="19" t="s">
        <v>143</v>
      </c>
      <c r="B156" s="25" t="s">
        <v>201</v>
      </c>
    </row>
    <row r="157" spans="1:2" ht="12.75">
      <c r="A157" s="19"/>
      <c r="B157" s="25"/>
    </row>
    <row r="158" spans="1:12" ht="13.5" customHeight="1">
      <c r="A158" s="24" t="s">
        <v>254</v>
      </c>
      <c r="B158" s="26" t="s">
        <v>31</v>
      </c>
      <c r="C158" s="26"/>
      <c r="D158" s="26"/>
      <c r="E158" s="26"/>
      <c r="F158" s="26"/>
      <c r="G158" s="26"/>
      <c r="H158" s="26"/>
      <c r="I158" s="26"/>
      <c r="J158" s="26"/>
      <c r="K158" s="26"/>
      <c r="L158" s="26"/>
    </row>
    <row r="159" spans="1:12" ht="11.25" customHeight="1">
      <c r="A159" s="19"/>
      <c r="B159" s="26" t="s">
        <v>30</v>
      </c>
      <c r="C159" s="26"/>
      <c r="D159" s="26"/>
      <c r="E159" s="26"/>
      <c r="F159" s="26"/>
      <c r="G159" s="26"/>
      <c r="H159" s="26"/>
      <c r="I159" s="54"/>
      <c r="J159" s="54"/>
      <c r="K159" s="27"/>
      <c r="L159" s="54"/>
    </row>
    <row r="160" spans="1:12" ht="12" customHeight="1">
      <c r="A160" s="19"/>
      <c r="B160" s="26" t="s">
        <v>301</v>
      </c>
      <c r="C160" s="26"/>
      <c r="D160" s="26"/>
      <c r="E160" s="26"/>
      <c r="F160" s="26"/>
      <c r="G160" s="26"/>
      <c r="H160" s="26"/>
      <c r="I160" s="54"/>
      <c r="J160" s="54"/>
      <c r="K160" s="27"/>
      <c r="L160" s="54"/>
    </row>
    <row r="161" spans="1:12" ht="7.5" customHeight="1">
      <c r="A161" s="19"/>
      <c r="B161" s="26"/>
      <c r="C161" s="26"/>
      <c r="D161" s="26"/>
      <c r="E161" s="26"/>
      <c r="F161" s="26"/>
      <c r="G161" s="26"/>
      <c r="H161" s="26"/>
      <c r="I161" s="54"/>
      <c r="J161" s="54"/>
      <c r="K161" s="27"/>
      <c r="L161" s="54"/>
    </row>
    <row r="162" spans="1:12" ht="12" customHeight="1">
      <c r="A162" s="19"/>
      <c r="B162" s="26" t="s">
        <v>29</v>
      </c>
      <c r="C162" s="26"/>
      <c r="D162" s="26"/>
      <c r="E162" s="26"/>
      <c r="F162" s="26"/>
      <c r="G162" s="26"/>
      <c r="H162" s="26"/>
      <c r="I162" s="54"/>
      <c r="J162" s="54"/>
      <c r="K162" s="27"/>
      <c r="L162" s="54"/>
    </row>
    <row r="163" spans="1:12" ht="12" customHeight="1">
      <c r="A163" s="19"/>
      <c r="B163" s="26" t="s">
        <v>304</v>
      </c>
      <c r="C163" s="26"/>
      <c r="D163" s="26"/>
      <c r="E163" s="26"/>
      <c r="F163" s="26"/>
      <c r="G163" s="26"/>
      <c r="H163" s="26"/>
      <c r="I163" s="54"/>
      <c r="J163" s="54"/>
      <c r="K163" s="27"/>
      <c r="L163" s="54"/>
    </row>
    <row r="164" spans="1:12" ht="6.75" customHeight="1">
      <c r="A164" s="19"/>
      <c r="B164" s="26"/>
      <c r="C164" s="26"/>
      <c r="D164" s="26"/>
      <c r="E164" s="26"/>
      <c r="F164" s="26"/>
      <c r="G164" s="26"/>
      <c r="H164" s="26"/>
      <c r="I164" s="54"/>
      <c r="J164" s="54"/>
      <c r="K164" s="27"/>
      <c r="L164" s="54"/>
    </row>
    <row r="165" spans="1:12" ht="12" customHeight="1">
      <c r="A165" s="19"/>
      <c r="B165" s="105" t="s">
        <v>303</v>
      </c>
      <c r="C165" s="26"/>
      <c r="D165" s="26"/>
      <c r="E165" s="26"/>
      <c r="F165" s="26"/>
      <c r="G165" s="26"/>
      <c r="H165" s="26"/>
      <c r="I165" s="54"/>
      <c r="J165" s="54"/>
      <c r="K165" s="27"/>
      <c r="L165" s="54"/>
    </row>
    <row r="166" spans="1:12" ht="12" customHeight="1">
      <c r="A166" s="19"/>
      <c r="B166" s="26" t="s">
        <v>302</v>
      </c>
      <c r="C166" s="26"/>
      <c r="D166" s="26"/>
      <c r="E166" s="26"/>
      <c r="F166" s="26"/>
      <c r="G166" s="26"/>
      <c r="H166" s="26"/>
      <c r="I166" s="54"/>
      <c r="J166" s="54"/>
      <c r="K166" s="27"/>
      <c r="L166" s="54"/>
    </row>
    <row r="167" spans="1:12" ht="12" customHeight="1">
      <c r="A167" s="19"/>
      <c r="B167" s="26"/>
      <c r="C167" s="26"/>
      <c r="D167" s="26"/>
      <c r="E167" s="26"/>
      <c r="F167" s="26"/>
      <c r="G167" s="26"/>
      <c r="H167" s="26"/>
      <c r="I167" s="54"/>
      <c r="J167" s="54"/>
      <c r="K167" s="27"/>
      <c r="L167" s="54"/>
    </row>
    <row r="168" spans="1:12" ht="12" customHeight="1">
      <c r="A168" s="19"/>
      <c r="B168" s="105" t="s">
        <v>305</v>
      </c>
      <c r="C168" s="26"/>
      <c r="D168" s="26"/>
      <c r="E168" s="26"/>
      <c r="F168" s="26"/>
      <c r="G168" s="26"/>
      <c r="H168" s="26"/>
      <c r="I168" s="54"/>
      <c r="J168" s="54"/>
      <c r="K168" s="27"/>
      <c r="L168" s="54"/>
    </row>
    <row r="169" spans="1:16" ht="15.75" customHeight="1">
      <c r="A169" s="19"/>
      <c r="B169" s="5" t="s">
        <v>65</v>
      </c>
      <c r="C169" s="26"/>
      <c r="D169" s="26"/>
      <c r="E169" s="26"/>
      <c r="F169" s="54"/>
      <c r="G169" s="54"/>
      <c r="H169" s="54"/>
      <c r="J169" s="5"/>
      <c r="K169" s="27"/>
      <c r="L169" s="54"/>
      <c r="M169" s="11"/>
      <c r="N169" s="11"/>
      <c r="O169" s="11"/>
      <c r="P169" s="11"/>
    </row>
    <row r="170" spans="1:16" ht="15.75" customHeight="1">
      <c r="A170" s="19"/>
      <c r="B170" s="5"/>
      <c r="C170" s="26"/>
      <c r="D170" s="26"/>
      <c r="E170" s="26"/>
      <c r="F170" s="54"/>
      <c r="G170" s="54"/>
      <c r="H170" s="54"/>
      <c r="J170" s="5"/>
      <c r="K170" s="27"/>
      <c r="L170" s="54"/>
      <c r="M170" s="11"/>
      <c r="N170" s="11"/>
      <c r="O170" s="11"/>
      <c r="P170" s="11"/>
    </row>
    <row r="171" spans="1:16" ht="15.75" customHeight="1">
      <c r="A171" s="24" t="s">
        <v>255</v>
      </c>
      <c r="B171" s="5" t="s">
        <v>40</v>
      </c>
      <c r="C171" s="26"/>
      <c r="D171" s="26"/>
      <c r="E171" s="26"/>
      <c r="F171" s="54"/>
      <c r="G171" s="54"/>
      <c r="H171" s="54"/>
      <c r="J171" s="5"/>
      <c r="K171" s="27"/>
      <c r="L171" s="54"/>
      <c r="M171" s="11"/>
      <c r="N171" s="11"/>
      <c r="O171" s="11"/>
      <c r="P171" s="11"/>
    </row>
    <row r="172" spans="1:16" ht="15.75" customHeight="1">
      <c r="A172" s="19"/>
      <c r="B172" s="5" t="s">
        <v>41</v>
      </c>
      <c r="C172" s="26"/>
      <c r="D172" s="26"/>
      <c r="E172" s="26"/>
      <c r="F172" s="54"/>
      <c r="G172" s="54"/>
      <c r="H172" s="54"/>
      <c r="J172" s="5"/>
      <c r="K172" s="27"/>
      <c r="L172" s="54"/>
      <c r="M172" s="11"/>
      <c r="N172" s="11"/>
      <c r="O172" s="11"/>
      <c r="P172" s="11"/>
    </row>
    <row r="173" spans="1:16" ht="11.25" customHeight="1">
      <c r="A173" s="19"/>
      <c r="C173" s="26"/>
      <c r="D173" s="26"/>
      <c r="E173" s="26"/>
      <c r="F173" s="54"/>
      <c r="G173" s="54"/>
      <c r="H173" s="54"/>
      <c r="J173" s="5"/>
      <c r="K173" s="27"/>
      <c r="L173" s="54"/>
      <c r="M173" s="11"/>
      <c r="N173" s="11"/>
      <c r="O173" s="11"/>
      <c r="P173" s="11"/>
    </row>
    <row r="174" spans="1:16" ht="15.75" customHeight="1">
      <c r="A174" s="19"/>
      <c r="B174" s="5" t="s">
        <v>32</v>
      </c>
      <c r="C174" s="26"/>
      <c r="D174" s="26"/>
      <c r="E174" s="26"/>
      <c r="F174" s="54"/>
      <c r="G174" s="54"/>
      <c r="H174" s="54"/>
      <c r="J174" s="5"/>
      <c r="K174" s="27"/>
      <c r="L174" s="54"/>
      <c r="M174" s="11"/>
      <c r="N174" s="11"/>
      <c r="O174" s="11"/>
      <c r="P174" s="11"/>
    </row>
    <row r="175" spans="1:16" ht="15.75" customHeight="1">
      <c r="A175" s="19"/>
      <c r="B175" s="5" t="s">
        <v>33</v>
      </c>
      <c r="C175" s="26"/>
      <c r="D175" s="26"/>
      <c r="E175" s="26"/>
      <c r="F175" s="54"/>
      <c r="G175" s="54"/>
      <c r="H175" s="54"/>
      <c r="J175" s="5"/>
      <c r="K175" s="27"/>
      <c r="L175" s="54"/>
      <c r="M175" s="11"/>
      <c r="N175" s="11"/>
      <c r="O175" s="11"/>
      <c r="P175" s="11"/>
    </row>
    <row r="176" spans="1:16" ht="15.75" customHeight="1">
      <c r="A176" s="19"/>
      <c r="B176" s="5" t="s">
        <v>34</v>
      </c>
      <c r="C176" s="26"/>
      <c r="D176" s="26"/>
      <c r="E176" s="26"/>
      <c r="F176" s="54"/>
      <c r="G176" s="54"/>
      <c r="H176" s="54"/>
      <c r="J176" s="5"/>
      <c r="K176" s="27"/>
      <c r="L176" s="54"/>
      <c r="M176" s="11"/>
      <c r="N176" s="11"/>
      <c r="O176" s="11"/>
      <c r="P176" s="11"/>
    </row>
    <row r="177" spans="1:16" ht="8.25" customHeight="1">
      <c r="A177" s="19"/>
      <c r="B177" s="5"/>
      <c r="C177" s="26"/>
      <c r="D177" s="26"/>
      <c r="E177" s="26"/>
      <c r="F177" s="54"/>
      <c r="G177" s="54"/>
      <c r="H177" s="54"/>
      <c r="J177" s="5"/>
      <c r="K177" s="27"/>
      <c r="L177" s="54"/>
      <c r="M177" s="11"/>
      <c r="N177" s="11"/>
      <c r="O177" s="11"/>
      <c r="P177" s="11"/>
    </row>
    <row r="178" spans="1:16" ht="15.75" customHeight="1">
      <c r="A178" s="19"/>
      <c r="B178" s="5" t="s">
        <v>36</v>
      </c>
      <c r="C178" s="26"/>
      <c r="D178" s="26"/>
      <c r="E178" s="26"/>
      <c r="F178" s="54"/>
      <c r="G178" s="54"/>
      <c r="H178" s="54"/>
      <c r="J178" s="5"/>
      <c r="K178" s="27"/>
      <c r="L178" s="54"/>
      <c r="M178" s="11"/>
      <c r="N178" s="11"/>
      <c r="O178" s="11"/>
      <c r="P178" s="11"/>
    </row>
    <row r="179" spans="1:16" ht="9.75" customHeight="1">
      <c r="A179" s="19"/>
      <c r="B179" s="5"/>
      <c r="C179" s="26"/>
      <c r="D179" s="26"/>
      <c r="E179" s="26"/>
      <c r="F179" s="54"/>
      <c r="G179" s="54"/>
      <c r="H179" s="54"/>
      <c r="J179" s="5"/>
      <c r="K179" s="27"/>
      <c r="L179" s="54"/>
      <c r="M179" s="11"/>
      <c r="N179" s="11"/>
      <c r="O179" s="11"/>
      <c r="P179" s="11"/>
    </row>
    <row r="180" spans="1:16" ht="15.75" customHeight="1">
      <c r="A180" s="19"/>
      <c r="B180" s="5" t="s">
        <v>50</v>
      </c>
      <c r="C180" s="26"/>
      <c r="D180" s="26"/>
      <c r="E180" s="26"/>
      <c r="F180" s="54"/>
      <c r="G180" s="54"/>
      <c r="H180" s="54"/>
      <c r="J180" s="5"/>
      <c r="K180" s="27"/>
      <c r="L180" s="54"/>
      <c r="M180" s="11"/>
      <c r="N180" s="11"/>
      <c r="O180" s="11"/>
      <c r="P180" s="11"/>
    </row>
    <row r="181" spans="1:16" ht="15.75" customHeight="1">
      <c r="A181" s="19"/>
      <c r="B181" s="5" t="s">
        <v>51</v>
      </c>
      <c r="C181" s="26"/>
      <c r="D181" s="26"/>
      <c r="E181" s="26"/>
      <c r="F181" s="54"/>
      <c r="G181" s="54"/>
      <c r="H181" s="54"/>
      <c r="J181" s="5"/>
      <c r="K181" s="27"/>
      <c r="L181" s="54"/>
      <c r="M181" s="11"/>
      <c r="N181" s="11"/>
      <c r="O181" s="11"/>
      <c r="P181" s="11"/>
    </row>
    <row r="182" spans="1:16" ht="15.75" customHeight="1">
      <c r="A182" s="19"/>
      <c r="B182" s="5" t="s">
        <v>52</v>
      </c>
      <c r="C182" s="26"/>
      <c r="D182" s="26"/>
      <c r="E182" s="26"/>
      <c r="F182" s="54"/>
      <c r="G182" s="54"/>
      <c r="H182" s="54"/>
      <c r="J182" s="5"/>
      <c r="K182" s="27"/>
      <c r="L182" s="54"/>
      <c r="M182" s="11"/>
      <c r="N182" s="11"/>
      <c r="O182" s="11"/>
      <c r="P182" s="11"/>
    </row>
    <row r="183" spans="1:16" ht="15.75" customHeight="1">
      <c r="A183" s="19"/>
      <c r="B183" s="5"/>
      <c r="C183" s="26"/>
      <c r="D183" s="26"/>
      <c r="E183" s="26"/>
      <c r="F183" s="54"/>
      <c r="G183" s="54"/>
      <c r="H183" s="54"/>
      <c r="J183" s="5"/>
      <c r="K183" s="27"/>
      <c r="L183" s="54"/>
      <c r="M183" s="11"/>
      <c r="N183" s="11"/>
      <c r="O183" s="11"/>
      <c r="P183" s="11"/>
    </row>
    <row r="184" spans="1:16" ht="15.75" customHeight="1">
      <c r="A184" s="19"/>
      <c r="B184" s="5" t="s">
        <v>37</v>
      </c>
      <c r="C184" s="26"/>
      <c r="D184" s="26"/>
      <c r="E184" s="26"/>
      <c r="F184" s="54"/>
      <c r="G184" s="54"/>
      <c r="H184" s="54"/>
      <c r="J184" s="5"/>
      <c r="K184" s="27"/>
      <c r="L184" s="54"/>
      <c r="M184" s="11"/>
      <c r="N184" s="11"/>
      <c r="O184" s="11"/>
      <c r="P184" s="11"/>
    </row>
    <row r="185" spans="1:16" ht="15.75" customHeight="1">
      <c r="A185" s="19"/>
      <c r="B185" s="5" t="s">
        <v>39</v>
      </c>
      <c r="C185" s="26"/>
      <c r="D185" s="26"/>
      <c r="E185" s="26"/>
      <c r="F185" s="54"/>
      <c r="G185" s="54"/>
      <c r="H185" s="54"/>
      <c r="J185" s="5"/>
      <c r="K185" s="27"/>
      <c r="L185" s="54"/>
      <c r="M185" s="11"/>
      <c r="N185" s="11"/>
      <c r="O185" s="11"/>
      <c r="P185" s="11"/>
    </row>
    <row r="186" spans="1:16" ht="15.75" customHeight="1">
      <c r="A186" s="19"/>
      <c r="B186" s="5" t="s">
        <v>72</v>
      </c>
      <c r="C186" s="26"/>
      <c r="D186" s="26"/>
      <c r="E186" s="26"/>
      <c r="F186" s="54"/>
      <c r="G186" s="54"/>
      <c r="H186" s="54"/>
      <c r="J186" s="5"/>
      <c r="K186" s="27"/>
      <c r="L186" s="54"/>
      <c r="M186" s="11"/>
      <c r="N186" s="11"/>
      <c r="O186" s="11"/>
      <c r="P186" s="11"/>
    </row>
    <row r="187" spans="1:16" ht="15.75" customHeight="1">
      <c r="A187" s="19"/>
      <c r="B187" s="5" t="s">
        <v>73</v>
      </c>
      <c r="C187" s="26"/>
      <c r="D187" s="26"/>
      <c r="E187" s="26"/>
      <c r="F187" s="54"/>
      <c r="G187" s="54"/>
      <c r="H187" s="54"/>
      <c r="J187" s="5"/>
      <c r="K187" s="27"/>
      <c r="L187" s="54"/>
      <c r="M187" s="11"/>
      <c r="N187" s="11"/>
      <c r="O187" s="11"/>
      <c r="P187" s="11"/>
    </row>
    <row r="188" spans="1:16" ht="15.75" customHeight="1">
      <c r="A188" s="19"/>
      <c r="B188" s="5"/>
      <c r="C188" s="26"/>
      <c r="D188" s="26"/>
      <c r="E188" s="26"/>
      <c r="F188" s="54"/>
      <c r="G188" s="54"/>
      <c r="H188" s="54"/>
      <c r="J188" s="5"/>
      <c r="K188" s="27"/>
      <c r="L188" s="54"/>
      <c r="M188" s="11"/>
      <c r="N188" s="11"/>
      <c r="O188" s="11"/>
      <c r="P188" s="11"/>
    </row>
    <row r="189" spans="1:16" ht="15.75" customHeight="1">
      <c r="A189" s="19"/>
      <c r="B189" s="5" t="s">
        <v>74</v>
      </c>
      <c r="C189" s="26"/>
      <c r="D189" s="26"/>
      <c r="E189" s="26"/>
      <c r="F189" s="54"/>
      <c r="G189" s="54"/>
      <c r="H189" s="54"/>
      <c r="J189" s="5"/>
      <c r="K189" s="27"/>
      <c r="L189" s="54"/>
      <c r="M189" s="11"/>
      <c r="N189" s="11"/>
      <c r="O189" s="11"/>
      <c r="P189" s="11"/>
    </row>
    <row r="190" spans="1:16" ht="15.75" customHeight="1">
      <c r="A190" s="19"/>
      <c r="B190" s="5" t="s">
        <v>46</v>
      </c>
      <c r="C190" s="26"/>
      <c r="D190" s="26"/>
      <c r="E190" s="26"/>
      <c r="F190" s="54"/>
      <c r="G190" s="54"/>
      <c r="H190" s="54"/>
      <c r="J190" s="5"/>
      <c r="K190" s="27"/>
      <c r="L190" s="54"/>
      <c r="M190" s="11"/>
      <c r="N190" s="11"/>
      <c r="O190" s="11"/>
      <c r="P190" s="11"/>
    </row>
    <row r="191" spans="1:16" ht="15.75" customHeight="1">
      <c r="A191" s="19"/>
      <c r="B191" s="5" t="s">
        <v>47</v>
      </c>
      <c r="C191" s="26"/>
      <c r="D191" s="26"/>
      <c r="E191" s="26"/>
      <c r="F191" s="54"/>
      <c r="G191" s="54"/>
      <c r="H191" s="54"/>
      <c r="J191" s="5"/>
      <c r="K191" s="27"/>
      <c r="L191" s="54"/>
      <c r="M191" s="11"/>
      <c r="N191" s="11"/>
      <c r="O191" s="11"/>
      <c r="P191" s="11"/>
    </row>
    <row r="192" spans="1:16" ht="15" customHeight="1">
      <c r="A192" s="19"/>
      <c r="B192" s="52"/>
      <c r="C192" s="52"/>
      <c r="D192" s="52"/>
      <c r="E192" s="52"/>
      <c r="F192" s="52"/>
      <c r="G192" s="52"/>
      <c r="H192" s="52"/>
      <c r="I192" s="52"/>
      <c r="J192" s="52"/>
      <c r="K192" s="52"/>
      <c r="L192" s="52"/>
      <c r="M192" s="11"/>
      <c r="N192" s="11"/>
      <c r="O192" s="11"/>
      <c r="P192" s="11"/>
    </row>
    <row r="193" spans="1:16" ht="15" customHeight="1">
      <c r="A193" s="19"/>
      <c r="B193" s="5" t="s">
        <v>319</v>
      </c>
      <c r="C193" s="26"/>
      <c r="D193" s="52"/>
      <c r="E193" s="52"/>
      <c r="F193" s="52"/>
      <c r="G193" s="52"/>
      <c r="H193" s="52"/>
      <c r="I193" s="52"/>
      <c r="J193" s="52"/>
      <c r="K193" s="52"/>
      <c r="L193" s="52"/>
      <c r="M193" s="11"/>
      <c r="N193" s="11"/>
      <c r="O193" s="11"/>
      <c r="P193" s="11"/>
    </row>
    <row r="194" spans="1:16" ht="15" customHeight="1">
      <c r="A194" s="19"/>
      <c r="B194" s="5" t="s">
        <v>320</v>
      </c>
      <c r="C194" s="26"/>
      <c r="D194" s="52"/>
      <c r="E194" s="52"/>
      <c r="F194" s="52"/>
      <c r="G194" s="52"/>
      <c r="H194" s="52"/>
      <c r="I194" s="52"/>
      <c r="J194" s="52"/>
      <c r="K194" s="52"/>
      <c r="L194" s="52"/>
      <c r="M194" s="11"/>
      <c r="N194" s="11"/>
      <c r="O194" s="11"/>
      <c r="P194" s="11"/>
    </row>
    <row r="195" spans="1:16" ht="15" customHeight="1">
      <c r="A195" s="19"/>
      <c r="B195" s="5"/>
      <c r="C195" s="26"/>
      <c r="D195" s="52"/>
      <c r="E195" s="52"/>
      <c r="F195" s="52"/>
      <c r="G195" s="52"/>
      <c r="H195" s="52"/>
      <c r="I195" s="52"/>
      <c r="J195" s="52"/>
      <c r="K195" s="52"/>
      <c r="L195" s="52"/>
      <c r="M195" s="11"/>
      <c r="N195" s="11"/>
      <c r="O195" s="11"/>
      <c r="P195" s="11"/>
    </row>
    <row r="196" spans="1:16" ht="15" customHeight="1">
      <c r="A196" s="19"/>
      <c r="B196" s="5" t="s">
        <v>321</v>
      </c>
      <c r="C196" s="26"/>
      <c r="D196" s="52"/>
      <c r="E196" s="52"/>
      <c r="F196" s="52"/>
      <c r="G196" s="52"/>
      <c r="H196" s="52"/>
      <c r="I196" s="52"/>
      <c r="J196" s="52"/>
      <c r="K196" s="52"/>
      <c r="L196" s="52"/>
      <c r="M196" s="11"/>
      <c r="N196" s="11"/>
      <c r="O196" s="11"/>
      <c r="P196" s="11"/>
    </row>
    <row r="197" spans="1:16" ht="15" customHeight="1">
      <c r="A197" s="19"/>
      <c r="B197" s="5" t="s">
        <v>55</v>
      </c>
      <c r="C197" s="26"/>
      <c r="D197" s="52"/>
      <c r="E197" s="52"/>
      <c r="F197" s="52"/>
      <c r="G197" s="52"/>
      <c r="H197" s="52"/>
      <c r="I197" s="52"/>
      <c r="J197" s="52"/>
      <c r="K197" s="52"/>
      <c r="L197" s="52"/>
      <c r="M197" s="11"/>
      <c r="N197" s="11"/>
      <c r="O197" s="11"/>
      <c r="P197" s="11"/>
    </row>
    <row r="198" spans="1:16" ht="15" customHeight="1">
      <c r="A198" s="19"/>
      <c r="B198" s="5" t="s">
        <v>56</v>
      </c>
      <c r="C198" s="26"/>
      <c r="D198" s="52"/>
      <c r="E198" s="52"/>
      <c r="F198" s="52"/>
      <c r="G198" s="52"/>
      <c r="H198" s="52"/>
      <c r="I198" s="52"/>
      <c r="J198" s="52"/>
      <c r="K198" s="52"/>
      <c r="L198" s="52"/>
      <c r="M198" s="11"/>
      <c r="N198" s="11"/>
      <c r="O198" s="11"/>
      <c r="P198" s="11"/>
    </row>
    <row r="199" spans="1:16" ht="15" customHeight="1">
      <c r="A199" s="19"/>
      <c r="B199" s="5"/>
      <c r="C199" s="26"/>
      <c r="D199" s="52"/>
      <c r="E199" s="52"/>
      <c r="F199" s="52"/>
      <c r="G199" s="52"/>
      <c r="H199" s="52"/>
      <c r="I199" s="52"/>
      <c r="J199" s="52"/>
      <c r="K199" s="52"/>
      <c r="L199" s="52"/>
      <c r="M199" s="11"/>
      <c r="N199" s="11"/>
      <c r="O199" s="11"/>
      <c r="P199" s="11"/>
    </row>
    <row r="200" spans="1:16" ht="15" customHeight="1">
      <c r="A200" s="19"/>
      <c r="B200" s="5" t="s">
        <v>64</v>
      </c>
      <c r="C200" s="26"/>
      <c r="D200" s="52"/>
      <c r="E200" s="52"/>
      <c r="F200" s="52"/>
      <c r="G200" s="52"/>
      <c r="H200" s="52"/>
      <c r="I200" s="52"/>
      <c r="J200" s="52"/>
      <c r="K200" s="52"/>
      <c r="L200" s="52"/>
      <c r="M200" s="11"/>
      <c r="N200" s="11"/>
      <c r="O200" s="11"/>
      <c r="P200" s="11"/>
    </row>
    <row r="201" spans="1:16" ht="15" customHeight="1">
      <c r="A201" s="19"/>
      <c r="B201" s="5" t="s">
        <v>63</v>
      </c>
      <c r="C201" s="26"/>
      <c r="D201" s="52"/>
      <c r="E201" s="52"/>
      <c r="F201" s="52"/>
      <c r="G201" s="52"/>
      <c r="H201" s="52"/>
      <c r="I201" s="52"/>
      <c r="J201" s="52"/>
      <c r="K201" s="52"/>
      <c r="L201" s="52"/>
      <c r="M201" s="11"/>
      <c r="N201" s="11"/>
      <c r="O201" s="11"/>
      <c r="P201" s="11"/>
    </row>
    <row r="202" spans="1:16" ht="15" customHeight="1">
      <c r="A202" s="19"/>
      <c r="B202" s="5" t="s">
        <v>92</v>
      </c>
      <c r="C202" s="26"/>
      <c r="D202" s="52"/>
      <c r="E202" s="52"/>
      <c r="F202" s="52"/>
      <c r="G202" s="52"/>
      <c r="H202" s="52"/>
      <c r="I202" s="52"/>
      <c r="J202" s="52"/>
      <c r="K202" s="52"/>
      <c r="L202" s="52"/>
      <c r="M202" s="11"/>
      <c r="N202" s="11"/>
      <c r="O202" s="11"/>
      <c r="P202" s="11"/>
    </row>
    <row r="203" spans="1:16" ht="15" customHeight="1">
      <c r="A203" s="19"/>
      <c r="B203" s="5" t="s">
        <v>57</v>
      </c>
      <c r="C203" s="26"/>
      <c r="D203" s="52"/>
      <c r="E203" s="52"/>
      <c r="F203" s="52"/>
      <c r="G203" s="52"/>
      <c r="H203" s="52"/>
      <c r="I203" s="52"/>
      <c r="J203" s="52"/>
      <c r="K203" s="52"/>
      <c r="L203" s="52"/>
      <c r="M203" s="11"/>
      <c r="N203" s="11"/>
      <c r="O203" s="11"/>
      <c r="P203" s="11"/>
    </row>
    <row r="204" spans="1:18" ht="15" customHeight="1">
      <c r="A204" s="19"/>
      <c r="B204" s="5" t="s">
        <v>58</v>
      </c>
      <c r="C204" s="26"/>
      <c r="D204" s="52"/>
      <c r="E204" s="52"/>
      <c r="F204" s="52"/>
      <c r="G204" s="52"/>
      <c r="H204" s="52"/>
      <c r="I204" s="52"/>
      <c r="J204" s="52"/>
      <c r="K204" s="52"/>
      <c r="L204" s="52"/>
      <c r="M204" s="11"/>
      <c r="N204" s="11"/>
      <c r="O204" s="11"/>
      <c r="P204" s="11"/>
      <c r="Q204" s="11"/>
      <c r="R204" s="11"/>
    </row>
    <row r="205" spans="1:18" ht="15" customHeight="1">
      <c r="A205" s="19"/>
      <c r="B205" s="5"/>
      <c r="C205" s="26"/>
      <c r="D205" s="52"/>
      <c r="E205" s="52"/>
      <c r="F205" s="52"/>
      <c r="G205" s="52"/>
      <c r="H205" s="52"/>
      <c r="I205" s="52"/>
      <c r="J205" s="52"/>
      <c r="K205" s="52"/>
      <c r="L205" s="52"/>
      <c r="M205" s="11"/>
      <c r="N205" s="11"/>
      <c r="O205" s="11"/>
      <c r="P205" s="11"/>
      <c r="Q205" s="11"/>
      <c r="R205" s="11"/>
    </row>
    <row r="206" spans="1:18" ht="15" customHeight="1">
      <c r="A206" s="19"/>
      <c r="B206" s="5" t="s">
        <v>59</v>
      </c>
      <c r="C206" s="26"/>
      <c r="D206" s="52"/>
      <c r="E206" s="52"/>
      <c r="F206" s="52"/>
      <c r="G206" s="52"/>
      <c r="H206" s="52"/>
      <c r="I206" s="52"/>
      <c r="J206" s="52"/>
      <c r="K206" s="52"/>
      <c r="L206" s="52"/>
      <c r="M206" s="11"/>
      <c r="N206" s="11"/>
      <c r="O206" s="11"/>
      <c r="P206" s="11"/>
      <c r="Q206" s="11"/>
      <c r="R206" s="11"/>
    </row>
    <row r="207" spans="1:18" ht="15" customHeight="1">
      <c r="A207" s="19"/>
      <c r="B207" s="5" t="s">
        <v>60</v>
      </c>
      <c r="C207" s="26"/>
      <c r="D207" s="52"/>
      <c r="E207" s="52"/>
      <c r="F207" s="52"/>
      <c r="G207" s="52"/>
      <c r="H207" s="52"/>
      <c r="I207" s="52"/>
      <c r="J207" s="52"/>
      <c r="K207" s="52"/>
      <c r="L207" s="52"/>
      <c r="M207" s="11"/>
      <c r="N207" s="11"/>
      <c r="O207" s="11"/>
      <c r="P207" s="11"/>
      <c r="Q207" s="11"/>
      <c r="R207" s="11"/>
    </row>
    <row r="208" spans="1:16" ht="15" customHeight="1">
      <c r="A208" s="19"/>
      <c r="B208" s="5"/>
      <c r="C208" s="26"/>
      <c r="D208" s="52"/>
      <c r="E208" s="52"/>
      <c r="F208" s="52"/>
      <c r="G208" s="52"/>
      <c r="H208" s="52"/>
      <c r="I208" s="52"/>
      <c r="J208" s="52"/>
      <c r="K208" s="52"/>
      <c r="L208" s="52"/>
      <c r="M208" s="11"/>
      <c r="N208" s="11"/>
      <c r="O208" s="11"/>
      <c r="P208" s="11"/>
    </row>
    <row r="209" spans="1:16" ht="15" customHeight="1">
      <c r="A209" s="19"/>
      <c r="B209" s="5" t="s">
        <v>61</v>
      </c>
      <c r="C209" s="26"/>
      <c r="D209" s="52"/>
      <c r="E209" s="52"/>
      <c r="F209" s="52"/>
      <c r="G209" s="52"/>
      <c r="H209" s="52"/>
      <c r="I209" s="52"/>
      <c r="J209" s="52"/>
      <c r="K209" s="52"/>
      <c r="L209" s="52"/>
      <c r="M209" s="11"/>
      <c r="N209" s="11"/>
      <c r="O209" s="11"/>
      <c r="P209" s="11"/>
    </row>
    <row r="210" spans="1:16" ht="15" customHeight="1">
      <c r="A210" s="19"/>
      <c r="B210" s="5" t="s">
        <v>62</v>
      </c>
      <c r="C210" s="26"/>
      <c r="D210" s="52"/>
      <c r="E210" s="52"/>
      <c r="F210" s="52"/>
      <c r="G210" s="52"/>
      <c r="H210" s="52"/>
      <c r="I210" s="52"/>
      <c r="J210" s="52"/>
      <c r="K210" s="52"/>
      <c r="L210" s="52"/>
      <c r="M210" s="11"/>
      <c r="N210" s="11"/>
      <c r="O210" s="11"/>
      <c r="P210" s="11"/>
    </row>
    <row r="211" spans="1:16" ht="15" customHeight="1">
      <c r="A211" s="19"/>
      <c r="B211" s="5" t="s">
        <v>53</v>
      </c>
      <c r="C211" s="26"/>
      <c r="D211" s="52"/>
      <c r="E211" s="52"/>
      <c r="F211" s="52"/>
      <c r="G211" s="52"/>
      <c r="H211" s="52"/>
      <c r="I211" s="52"/>
      <c r="J211" s="52"/>
      <c r="K211" s="52"/>
      <c r="L211" s="52"/>
      <c r="M211" s="11"/>
      <c r="N211" s="11"/>
      <c r="O211" s="11"/>
      <c r="P211" s="11"/>
    </row>
    <row r="212" spans="1:16" ht="15" customHeight="1">
      <c r="A212" s="19"/>
      <c r="B212" s="5"/>
      <c r="C212" s="26"/>
      <c r="D212" s="52"/>
      <c r="E212" s="52"/>
      <c r="F212" s="52"/>
      <c r="G212" s="52"/>
      <c r="H212" s="52"/>
      <c r="I212" s="52"/>
      <c r="J212" s="52"/>
      <c r="K212" s="52"/>
      <c r="L212" s="52"/>
      <c r="M212" s="11"/>
      <c r="N212" s="11"/>
      <c r="O212" s="11"/>
      <c r="P212" s="11"/>
    </row>
    <row r="213" spans="1:16" ht="15" customHeight="1">
      <c r="A213" s="19"/>
      <c r="B213" s="11" t="s">
        <v>322</v>
      </c>
      <c r="C213" s="26"/>
      <c r="D213" s="52"/>
      <c r="E213" s="52"/>
      <c r="F213" s="52"/>
      <c r="G213" s="52"/>
      <c r="H213" s="52"/>
      <c r="I213" s="52"/>
      <c r="J213" s="52"/>
      <c r="K213" s="52"/>
      <c r="L213" s="52"/>
      <c r="M213" s="11"/>
      <c r="N213" s="11"/>
      <c r="O213" s="11"/>
      <c r="P213" s="11"/>
    </row>
    <row r="214" spans="1:16" ht="15" customHeight="1">
      <c r="A214" s="19"/>
      <c r="B214" s="11" t="s">
        <v>342</v>
      </c>
      <c r="C214" s="26"/>
      <c r="D214" s="52"/>
      <c r="E214" s="52"/>
      <c r="F214" s="52"/>
      <c r="G214" s="52"/>
      <c r="H214" s="52"/>
      <c r="I214" s="52"/>
      <c r="J214" s="52"/>
      <c r="K214" s="52"/>
      <c r="L214" s="52"/>
      <c r="M214" s="11"/>
      <c r="N214" s="11"/>
      <c r="O214" s="11"/>
      <c r="P214" s="11"/>
    </row>
    <row r="215" spans="1:16" ht="15" customHeight="1">
      <c r="A215" s="19"/>
      <c r="B215" s="112" t="s">
        <v>331</v>
      </c>
      <c r="C215" s="100"/>
      <c r="D215" s="113"/>
      <c r="E215" s="52"/>
      <c r="F215" s="52"/>
      <c r="G215" s="52"/>
      <c r="H215" s="52"/>
      <c r="I215" s="52"/>
      <c r="J215" s="52"/>
      <c r="K215" s="52"/>
      <c r="L215" s="52"/>
      <c r="M215" s="11"/>
      <c r="N215" s="11"/>
      <c r="O215" s="11"/>
      <c r="P215" s="11"/>
    </row>
    <row r="216" spans="1:16" ht="15" customHeight="1">
      <c r="A216" s="19"/>
      <c r="B216" s="5" t="s">
        <v>376</v>
      </c>
      <c r="C216" s="26"/>
      <c r="D216" s="52"/>
      <c r="E216" s="52"/>
      <c r="F216" s="52"/>
      <c r="G216" s="52"/>
      <c r="H216" s="52"/>
      <c r="I216" s="52"/>
      <c r="J216" s="52"/>
      <c r="K216" s="52"/>
      <c r="L216" s="52"/>
      <c r="M216" s="11"/>
      <c r="N216" s="11"/>
      <c r="O216" s="11"/>
      <c r="P216" s="11"/>
    </row>
    <row r="217" spans="1:16" ht="15" customHeight="1">
      <c r="A217" s="19"/>
      <c r="B217" s="5" t="s">
        <v>377</v>
      </c>
      <c r="C217" s="26"/>
      <c r="D217" s="52"/>
      <c r="E217" s="52"/>
      <c r="F217" s="52"/>
      <c r="G217" s="52"/>
      <c r="H217" s="52"/>
      <c r="I217" s="52"/>
      <c r="J217" s="52"/>
      <c r="K217" s="52"/>
      <c r="L217" s="52"/>
      <c r="M217" s="11"/>
      <c r="N217" s="11"/>
      <c r="O217" s="11"/>
      <c r="P217" s="11"/>
    </row>
    <row r="218" spans="1:16" ht="15" customHeight="1">
      <c r="A218" s="19"/>
      <c r="B218" s="5" t="s">
        <v>324</v>
      </c>
      <c r="C218" s="26"/>
      <c r="D218" s="52"/>
      <c r="E218" s="52"/>
      <c r="F218" s="52"/>
      <c r="G218" s="52"/>
      <c r="H218" s="52"/>
      <c r="I218" s="52"/>
      <c r="J218" s="52"/>
      <c r="K218" s="52"/>
      <c r="L218" s="52"/>
      <c r="M218" s="11"/>
      <c r="N218" s="11"/>
      <c r="O218" s="11"/>
      <c r="P218" s="11"/>
    </row>
    <row r="219" spans="1:16" ht="15" customHeight="1">
      <c r="A219" s="19"/>
      <c r="B219" s="5" t="s">
        <v>325</v>
      </c>
      <c r="C219" s="26"/>
      <c r="D219" s="52"/>
      <c r="E219" s="52"/>
      <c r="F219" s="52"/>
      <c r="G219" s="52"/>
      <c r="H219" s="52"/>
      <c r="I219" s="52"/>
      <c r="J219" s="52"/>
      <c r="K219" s="52"/>
      <c r="L219" s="52"/>
      <c r="M219" s="11"/>
      <c r="N219" s="11"/>
      <c r="O219" s="11"/>
      <c r="P219" s="11"/>
    </row>
    <row r="220" spans="1:16" ht="15" customHeight="1">
      <c r="A220" s="19"/>
      <c r="B220" s="5" t="s">
        <v>326</v>
      </c>
      <c r="C220" s="26"/>
      <c r="D220" s="52"/>
      <c r="E220" s="52"/>
      <c r="F220" s="52"/>
      <c r="G220" s="52"/>
      <c r="H220" s="52"/>
      <c r="I220" s="52"/>
      <c r="J220" s="52"/>
      <c r="K220" s="52"/>
      <c r="L220" s="52"/>
      <c r="M220" s="11"/>
      <c r="N220" s="11"/>
      <c r="O220" s="11"/>
      <c r="P220" s="11"/>
    </row>
    <row r="221" spans="1:16" ht="15" customHeight="1">
      <c r="A221" s="19"/>
      <c r="B221" s="5" t="s">
        <v>327</v>
      </c>
      <c r="C221" s="26"/>
      <c r="D221" s="52"/>
      <c r="E221" s="52"/>
      <c r="F221" s="52"/>
      <c r="G221" s="52"/>
      <c r="H221" s="52"/>
      <c r="I221" s="52"/>
      <c r="J221" s="52"/>
      <c r="K221" s="52"/>
      <c r="L221" s="52"/>
      <c r="M221" s="11"/>
      <c r="N221" s="11"/>
      <c r="O221" s="11"/>
      <c r="P221" s="11"/>
    </row>
    <row r="222" spans="1:16" ht="15" customHeight="1">
      <c r="A222" s="19"/>
      <c r="B222" s="5" t="s">
        <v>328</v>
      </c>
      <c r="C222" s="26"/>
      <c r="D222" s="52"/>
      <c r="E222" s="52"/>
      <c r="F222" s="52"/>
      <c r="G222" s="52"/>
      <c r="H222" s="52"/>
      <c r="I222" s="52"/>
      <c r="J222" s="52"/>
      <c r="K222" s="52"/>
      <c r="L222" s="52"/>
      <c r="M222" s="11"/>
      <c r="N222" s="11"/>
      <c r="O222" s="11"/>
      <c r="P222" s="11"/>
    </row>
    <row r="223" spans="1:16" ht="15" customHeight="1">
      <c r="A223" s="19"/>
      <c r="B223" s="5" t="s">
        <v>329</v>
      </c>
      <c r="C223" s="26"/>
      <c r="D223" s="52"/>
      <c r="E223" s="52"/>
      <c r="F223" s="52"/>
      <c r="G223" s="52"/>
      <c r="H223" s="52"/>
      <c r="I223" s="52"/>
      <c r="J223" s="52"/>
      <c r="K223" s="52"/>
      <c r="L223" s="52"/>
      <c r="M223" s="11"/>
      <c r="N223" s="11"/>
      <c r="O223" s="11"/>
      <c r="P223" s="11"/>
    </row>
    <row r="224" spans="1:16" ht="15" customHeight="1">
      <c r="A224" s="19"/>
      <c r="B224" s="5" t="s">
        <v>330</v>
      </c>
      <c r="C224" s="26"/>
      <c r="D224" s="52"/>
      <c r="E224" s="52"/>
      <c r="F224" s="52"/>
      <c r="G224" s="52"/>
      <c r="H224" s="52"/>
      <c r="I224" s="52"/>
      <c r="J224" s="52"/>
      <c r="K224" s="52"/>
      <c r="L224" s="52"/>
      <c r="M224" s="11"/>
      <c r="N224" s="11"/>
      <c r="O224" s="11"/>
      <c r="P224" s="11"/>
    </row>
    <row r="225" spans="1:16" ht="15" customHeight="1">
      <c r="A225" s="19"/>
      <c r="B225" s="5"/>
      <c r="C225" s="26"/>
      <c r="D225" s="52"/>
      <c r="E225" s="52"/>
      <c r="F225" s="52"/>
      <c r="G225" s="52"/>
      <c r="H225" s="52"/>
      <c r="I225" s="52"/>
      <c r="J225" s="52"/>
      <c r="K225" s="52"/>
      <c r="L225" s="52"/>
      <c r="M225" s="11"/>
      <c r="N225" s="11"/>
      <c r="O225" s="11"/>
      <c r="P225" s="11"/>
    </row>
    <row r="226" spans="1:16" ht="15" customHeight="1">
      <c r="A226" s="19"/>
      <c r="B226" s="112" t="s">
        <v>332</v>
      </c>
      <c r="C226" s="100"/>
      <c r="D226" s="113"/>
      <c r="E226" s="113"/>
      <c r="F226" s="52"/>
      <c r="G226" s="52"/>
      <c r="H226" s="52"/>
      <c r="I226" s="52"/>
      <c r="J226" s="52"/>
      <c r="K226" s="52"/>
      <c r="L226" s="52"/>
      <c r="M226" s="11"/>
      <c r="N226" s="11"/>
      <c r="O226" s="11"/>
      <c r="P226" s="11"/>
    </row>
    <row r="227" spans="1:16" ht="15" customHeight="1">
      <c r="A227" s="19"/>
      <c r="B227" s="5" t="s">
        <v>378</v>
      </c>
      <c r="C227" s="26"/>
      <c r="D227" s="52"/>
      <c r="E227" s="52"/>
      <c r="F227" s="52"/>
      <c r="G227" s="52"/>
      <c r="H227" s="52"/>
      <c r="I227" s="52"/>
      <c r="J227" s="52"/>
      <c r="K227" s="52"/>
      <c r="L227" s="52"/>
      <c r="M227" s="11"/>
      <c r="N227" s="11"/>
      <c r="O227" s="11"/>
      <c r="P227" s="11"/>
    </row>
    <row r="228" spans="1:16" ht="15" customHeight="1">
      <c r="A228" s="19"/>
      <c r="B228" s="5" t="s">
        <v>379</v>
      </c>
      <c r="C228" s="26"/>
      <c r="D228" s="52"/>
      <c r="E228" s="52"/>
      <c r="F228" s="52"/>
      <c r="G228" s="52"/>
      <c r="H228" s="52"/>
      <c r="I228" s="52"/>
      <c r="J228" s="52"/>
      <c r="K228" s="52"/>
      <c r="L228" s="52"/>
      <c r="M228" s="11"/>
      <c r="N228" s="11"/>
      <c r="O228" s="11"/>
      <c r="P228" s="11"/>
    </row>
    <row r="229" spans="1:16" ht="15" customHeight="1">
      <c r="A229" s="19"/>
      <c r="B229" s="5" t="s">
        <v>333</v>
      </c>
      <c r="C229" s="26"/>
      <c r="D229" s="52"/>
      <c r="E229" s="52"/>
      <c r="F229" s="52"/>
      <c r="G229" s="52"/>
      <c r="H229" s="52"/>
      <c r="I229" s="52"/>
      <c r="J229" s="52"/>
      <c r="K229" s="52"/>
      <c r="L229" s="52"/>
      <c r="M229" s="11"/>
      <c r="N229" s="11"/>
      <c r="O229" s="11"/>
      <c r="P229" s="11"/>
    </row>
    <row r="230" spans="1:16" ht="15" customHeight="1">
      <c r="A230" s="19"/>
      <c r="B230" s="5" t="s">
        <v>337</v>
      </c>
      <c r="C230" s="26"/>
      <c r="D230" s="52"/>
      <c r="E230" s="52"/>
      <c r="F230" s="52"/>
      <c r="G230" s="52"/>
      <c r="H230" s="52"/>
      <c r="I230" s="52"/>
      <c r="J230" s="52"/>
      <c r="K230" s="52"/>
      <c r="L230" s="52"/>
      <c r="M230" s="11"/>
      <c r="N230" s="11"/>
      <c r="O230" s="11"/>
      <c r="P230" s="11"/>
    </row>
    <row r="231" spans="1:16" ht="15" customHeight="1">
      <c r="A231" s="19"/>
      <c r="B231" s="5" t="s">
        <v>334</v>
      </c>
      <c r="C231" s="26"/>
      <c r="D231" s="52"/>
      <c r="E231" s="52"/>
      <c r="F231" s="52"/>
      <c r="G231" s="52"/>
      <c r="H231" s="52"/>
      <c r="I231" s="52"/>
      <c r="J231" s="52"/>
      <c r="K231" s="52"/>
      <c r="L231" s="52"/>
      <c r="M231" s="11"/>
      <c r="N231" s="11"/>
      <c r="O231" s="11"/>
      <c r="P231" s="11"/>
    </row>
    <row r="232" spans="1:16" ht="15" customHeight="1">
      <c r="A232" s="19"/>
      <c r="B232" s="5" t="s">
        <v>335</v>
      </c>
      <c r="C232" s="26"/>
      <c r="D232" s="52"/>
      <c r="E232" s="52"/>
      <c r="F232" s="52"/>
      <c r="G232" s="52"/>
      <c r="H232" s="52"/>
      <c r="I232" s="52"/>
      <c r="J232" s="52"/>
      <c r="K232" s="52"/>
      <c r="L232" s="52"/>
      <c r="M232" s="11"/>
      <c r="N232" s="11"/>
      <c r="O232" s="11"/>
      <c r="P232" s="11"/>
    </row>
    <row r="233" spans="1:16" ht="15" customHeight="1">
      <c r="A233" s="19"/>
      <c r="B233" s="5" t="s">
        <v>380</v>
      </c>
      <c r="C233" s="26"/>
      <c r="D233" s="52"/>
      <c r="E233" s="52"/>
      <c r="F233" s="52"/>
      <c r="G233" s="52"/>
      <c r="H233" s="52"/>
      <c r="I233" s="52"/>
      <c r="J233" s="52"/>
      <c r="K233" s="52"/>
      <c r="L233" s="52"/>
      <c r="M233" s="11"/>
      <c r="N233" s="11"/>
      <c r="O233" s="11"/>
      <c r="P233" s="11"/>
    </row>
    <row r="234" spans="1:16" ht="15" customHeight="1">
      <c r="A234" s="19"/>
      <c r="B234" s="5" t="s">
        <v>381</v>
      </c>
      <c r="C234" s="26"/>
      <c r="D234" s="52"/>
      <c r="E234" s="52"/>
      <c r="F234" s="52"/>
      <c r="G234" s="52"/>
      <c r="H234" s="52"/>
      <c r="I234" s="52"/>
      <c r="J234" s="52"/>
      <c r="K234" s="52"/>
      <c r="L234" s="52"/>
      <c r="M234" s="11"/>
      <c r="N234" s="11"/>
      <c r="O234" s="11"/>
      <c r="P234" s="11"/>
    </row>
    <row r="235" spans="1:16" ht="15" customHeight="1">
      <c r="A235" s="19"/>
      <c r="B235" s="5"/>
      <c r="C235" s="26"/>
      <c r="D235" s="52"/>
      <c r="E235" s="52"/>
      <c r="F235" s="52"/>
      <c r="G235" s="52"/>
      <c r="H235" s="52"/>
      <c r="I235" s="52"/>
      <c r="J235" s="52"/>
      <c r="K235" s="52"/>
      <c r="L235" s="52"/>
      <c r="M235" s="11"/>
      <c r="N235" s="11"/>
      <c r="O235" s="11"/>
      <c r="P235" s="11"/>
    </row>
    <row r="236" spans="1:16" ht="15" customHeight="1">
      <c r="A236" s="19"/>
      <c r="B236" s="5" t="s">
        <v>336</v>
      </c>
      <c r="C236" s="26"/>
      <c r="D236" s="52"/>
      <c r="E236" s="52"/>
      <c r="F236" s="52"/>
      <c r="G236" s="52"/>
      <c r="H236" s="52"/>
      <c r="I236" s="52"/>
      <c r="J236" s="52"/>
      <c r="K236" s="52"/>
      <c r="L236" s="52"/>
      <c r="M236" s="11"/>
      <c r="N236" s="11"/>
      <c r="O236" s="11"/>
      <c r="P236" s="11"/>
    </row>
    <row r="237" spans="1:16" ht="15" customHeight="1">
      <c r="A237" s="19"/>
      <c r="B237" s="5" t="s">
        <v>382</v>
      </c>
      <c r="C237" s="26"/>
      <c r="D237" s="52"/>
      <c r="E237" s="52"/>
      <c r="F237" s="52"/>
      <c r="G237" s="52"/>
      <c r="H237" s="52"/>
      <c r="I237" s="52"/>
      <c r="J237" s="52"/>
      <c r="K237" s="52"/>
      <c r="L237" s="52"/>
      <c r="M237" s="11"/>
      <c r="N237" s="11"/>
      <c r="O237" s="11"/>
      <c r="P237" s="11"/>
    </row>
    <row r="238" spans="1:16" ht="15" customHeight="1">
      <c r="A238" s="19"/>
      <c r="B238" s="5" t="s">
        <v>383</v>
      </c>
      <c r="C238" s="26"/>
      <c r="D238" s="52"/>
      <c r="E238" s="52"/>
      <c r="F238" s="52"/>
      <c r="G238" s="52"/>
      <c r="H238" s="52"/>
      <c r="I238" s="52"/>
      <c r="J238" s="52"/>
      <c r="K238" s="52"/>
      <c r="L238" s="52"/>
      <c r="M238" s="11"/>
      <c r="N238" s="11"/>
      <c r="O238" s="11"/>
      <c r="P238" s="11"/>
    </row>
    <row r="239" spans="1:16" ht="15" customHeight="1">
      <c r="A239" s="19"/>
      <c r="B239" s="5" t="s">
        <v>338</v>
      </c>
      <c r="C239" s="26"/>
      <c r="D239" s="52"/>
      <c r="E239" s="52"/>
      <c r="F239" s="52"/>
      <c r="G239" s="52"/>
      <c r="H239" s="52"/>
      <c r="I239" s="52"/>
      <c r="J239" s="52"/>
      <c r="K239" s="52"/>
      <c r="L239" s="52"/>
      <c r="M239" s="11"/>
      <c r="N239" s="11"/>
      <c r="O239" s="11"/>
      <c r="P239" s="11"/>
    </row>
    <row r="240" spans="1:16" ht="15" customHeight="1">
      <c r="A240" s="19"/>
      <c r="B240" s="5" t="s">
        <v>384</v>
      </c>
      <c r="C240" s="26"/>
      <c r="D240" s="52"/>
      <c r="E240" s="52"/>
      <c r="F240" s="52"/>
      <c r="G240" s="52"/>
      <c r="H240" s="52"/>
      <c r="I240" s="52"/>
      <c r="J240" s="52"/>
      <c r="K240" s="52"/>
      <c r="L240" s="52"/>
      <c r="M240" s="11"/>
      <c r="N240" s="11"/>
      <c r="O240" s="11"/>
      <c r="P240" s="11"/>
    </row>
    <row r="241" spans="1:16" ht="15" customHeight="1">
      <c r="A241" s="19"/>
      <c r="B241" s="5" t="s">
        <v>0</v>
      </c>
      <c r="C241" s="26"/>
      <c r="D241" s="52"/>
      <c r="E241" s="52"/>
      <c r="F241" s="52"/>
      <c r="G241" s="52"/>
      <c r="H241" s="52"/>
      <c r="I241" s="52"/>
      <c r="J241" s="52"/>
      <c r="K241" s="52"/>
      <c r="L241" s="52"/>
      <c r="M241" s="11"/>
      <c r="N241" s="11"/>
      <c r="O241" s="11"/>
      <c r="P241" s="11"/>
    </row>
    <row r="242" spans="1:16" ht="15" customHeight="1">
      <c r="A242" s="19"/>
      <c r="B242" s="5"/>
      <c r="C242" s="26"/>
      <c r="D242" s="52"/>
      <c r="E242" s="52"/>
      <c r="F242" s="52"/>
      <c r="G242" s="52"/>
      <c r="H242" s="52"/>
      <c r="I242" s="52"/>
      <c r="J242" s="52"/>
      <c r="K242" s="52"/>
      <c r="L242" s="52"/>
      <c r="M242" s="11"/>
      <c r="N242" s="11"/>
      <c r="O242" s="11"/>
      <c r="P242" s="11"/>
    </row>
    <row r="243" spans="1:16" ht="15" customHeight="1">
      <c r="A243" s="19"/>
      <c r="B243" s="5" t="s">
        <v>339</v>
      </c>
      <c r="C243" s="26"/>
      <c r="D243" s="52"/>
      <c r="E243" s="52"/>
      <c r="F243" s="52"/>
      <c r="G243" s="52"/>
      <c r="H243" s="52"/>
      <c r="I243" s="52"/>
      <c r="J243" s="52"/>
      <c r="K243" s="52"/>
      <c r="L243" s="52"/>
      <c r="M243" s="11"/>
      <c r="N243" s="11"/>
      <c r="O243" s="11"/>
      <c r="P243" s="11"/>
    </row>
    <row r="244" spans="1:16" ht="15" customHeight="1">
      <c r="A244" s="19"/>
      <c r="B244" s="5" t="s">
        <v>1</v>
      </c>
      <c r="C244" s="26"/>
      <c r="D244" s="52"/>
      <c r="E244" s="52"/>
      <c r="F244" s="52"/>
      <c r="G244" s="52"/>
      <c r="H244" s="52"/>
      <c r="I244" s="52"/>
      <c r="J244" s="52"/>
      <c r="K244" s="52"/>
      <c r="L244" s="52"/>
      <c r="M244" s="11"/>
      <c r="N244" s="11"/>
      <c r="O244" s="11"/>
      <c r="P244" s="11"/>
    </row>
    <row r="245" spans="1:16" ht="15" customHeight="1">
      <c r="A245" s="19"/>
      <c r="B245" s="5" t="s">
        <v>2</v>
      </c>
      <c r="C245" s="26"/>
      <c r="D245" s="52"/>
      <c r="E245" s="52"/>
      <c r="F245" s="52"/>
      <c r="G245" s="52"/>
      <c r="H245" s="52"/>
      <c r="I245" s="52"/>
      <c r="J245" s="52"/>
      <c r="K245" s="52"/>
      <c r="L245" s="52"/>
      <c r="M245" s="11"/>
      <c r="N245" s="11"/>
      <c r="O245" s="11"/>
      <c r="P245" s="11"/>
    </row>
    <row r="246" spans="1:16" ht="15" customHeight="1">
      <c r="A246" s="19"/>
      <c r="B246" s="5" t="s">
        <v>340</v>
      </c>
      <c r="C246" s="26"/>
      <c r="D246" s="52"/>
      <c r="E246" s="52"/>
      <c r="F246" s="52"/>
      <c r="G246" s="52"/>
      <c r="H246" s="52"/>
      <c r="I246" s="52"/>
      <c r="J246" s="52"/>
      <c r="K246" s="52"/>
      <c r="L246" s="52"/>
      <c r="M246" s="11"/>
      <c r="N246" s="11"/>
      <c r="O246" s="11"/>
      <c r="P246" s="11"/>
    </row>
    <row r="247" spans="1:16" ht="15" customHeight="1">
      <c r="A247" s="19"/>
      <c r="B247" s="5" t="s">
        <v>3</v>
      </c>
      <c r="C247" s="26"/>
      <c r="D247" s="52"/>
      <c r="E247" s="52"/>
      <c r="F247" s="52"/>
      <c r="G247" s="52"/>
      <c r="H247" s="52"/>
      <c r="I247" s="52"/>
      <c r="J247" s="52"/>
      <c r="K247" s="52"/>
      <c r="L247" s="52"/>
      <c r="M247" s="11"/>
      <c r="N247" s="11"/>
      <c r="O247" s="11"/>
      <c r="P247" s="11"/>
    </row>
    <row r="248" spans="1:16" ht="15" customHeight="1">
      <c r="A248" s="19"/>
      <c r="B248" s="5" t="s">
        <v>4</v>
      </c>
      <c r="C248" s="26"/>
      <c r="D248" s="52"/>
      <c r="E248" s="52"/>
      <c r="F248" s="52"/>
      <c r="G248" s="52"/>
      <c r="H248" s="52"/>
      <c r="I248" s="52"/>
      <c r="J248" s="52"/>
      <c r="K248" s="52"/>
      <c r="L248" s="52"/>
      <c r="M248" s="11"/>
      <c r="N248" s="11"/>
      <c r="O248" s="11"/>
      <c r="P248" s="11"/>
    </row>
    <row r="249" spans="1:16" ht="15" customHeight="1">
      <c r="A249" s="19"/>
      <c r="B249" s="5"/>
      <c r="C249" s="26"/>
      <c r="D249" s="52"/>
      <c r="E249" s="52"/>
      <c r="F249" s="52"/>
      <c r="G249" s="52"/>
      <c r="H249" s="52"/>
      <c r="I249" s="52"/>
      <c r="J249" s="52"/>
      <c r="K249" s="52"/>
      <c r="L249" s="52"/>
      <c r="M249" s="11"/>
      <c r="N249" s="11"/>
      <c r="O249" s="11"/>
      <c r="P249" s="11"/>
    </row>
    <row r="250" spans="1:16" ht="15" customHeight="1">
      <c r="A250" s="19"/>
      <c r="B250" s="5" t="s">
        <v>5</v>
      </c>
      <c r="C250" s="26"/>
      <c r="D250" s="52"/>
      <c r="E250" s="52"/>
      <c r="F250" s="52"/>
      <c r="G250" s="52"/>
      <c r="H250" s="52"/>
      <c r="I250" s="52"/>
      <c r="J250" s="52"/>
      <c r="K250" s="52"/>
      <c r="L250" s="52"/>
      <c r="M250" s="11"/>
      <c r="N250" s="11"/>
      <c r="O250" s="11"/>
      <c r="P250" s="11"/>
    </row>
    <row r="251" spans="1:16" ht="15" customHeight="1">
      <c r="A251" s="19"/>
      <c r="B251" s="5" t="s">
        <v>6</v>
      </c>
      <c r="C251" s="26"/>
      <c r="D251" s="52"/>
      <c r="E251" s="52"/>
      <c r="F251" s="52"/>
      <c r="G251" s="52"/>
      <c r="H251" s="52"/>
      <c r="I251" s="52"/>
      <c r="J251" s="52"/>
      <c r="K251" s="52"/>
      <c r="L251" s="52"/>
      <c r="M251" s="11"/>
      <c r="N251" s="11"/>
      <c r="O251" s="11"/>
      <c r="P251" s="11"/>
    </row>
    <row r="252" spans="1:16" ht="15" customHeight="1">
      <c r="A252" s="19"/>
      <c r="B252" s="5"/>
      <c r="C252" s="26"/>
      <c r="D252" s="52"/>
      <c r="E252" s="52"/>
      <c r="F252" s="52"/>
      <c r="G252" s="52"/>
      <c r="H252" s="52"/>
      <c r="I252" s="52"/>
      <c r="J252" s="52"/>
      <c r="K252" s="52"/>
      <c r="L252" s="52"/>
      <c r="M252" s="11"/>
      <c r="N252" s="11"/>
      <c r="O252" s="11"/>
      <c r="P252" s="11"/>
    </row>
    <row r="253" spans="1:16" ht="15" customHeight="1">
      <c r="A253" s="19"/>
      <c r="B253" s="5" t="s">
        <v>7</v>
      </c>
      <c r="C253" s="26"/>
      <c r="D253" s="52"/>
      <c r="E253" s="52"/>
      <c r="F253" s="52"/>
      <c r="G253" s="52"/>
      <c r="H253" s="52"/>
      <c r="I253" s="52"/>
      <c r="J253" s="52"/>
      <c r="K253" s="52"/>
      <c r="L253" s="52"/>
      <c r="M253" s="11"/>
      <c r="N253" s="11"/>
      <c r="O253" s="11"/>
      <c r="P253" s="11"/>
    </row>
    <row r="254" spans="1:16" ht="15" customHeight="1">
      <c r="A254" s="19"/>
      <c r="B254" s="5" t="s">
        <v>8</v>
      </c>
      <c r="C254" s="26"/>
      <c r="D254" s="52"/>
      <c r="E254" s="52"/>
      <c r="F254" s="52"/>
      <c r="G254" s="52"/>
      <c r="H254" s="52"/>
      <c r="I254" s="52"/>
      <c r="J254" s="52"/>
      <c r="K254" s="52"/>
      <c r="L254" s="52"/>
      <c r="M254" s="11"/>
      <c r="N254" s="11"/>
      <c r="O254" s="11"/>
      <c r="P254" s="11"/>
    </row>
    <row r="255" spans="1:16" ht="15" customHeight="1">
      <c r="A255" s="19"/>
      <c r="B255" s="5"/>
      <c r="C255" s="26"/>
      <c r="D255" s="52"/>
      <c r="E255" s="52"/>
      <c r="F255" s="52"/>
      <c r="G255" s="52"/>
      <c r="H255" s="52"/>
      <c r="I255" s="52"/>
      <c r="J255" s="52"/>
      <c r="K255" s="52"/>
      <c r="L255" s="52"/>
      <c r="M255" s="11"/>
      <c r="N255" s="11"/>
      <c r="O255" s="11"/>
      <c r="P255" s="11"/>
    </row>
    <row r="256" spans="1:16" ht="15" customHeight="1">
      <c r="A256" s="19"/>
      <c r="B256" s="112" t="s">
        <v>341</v>
      </c>
      <c r="C256" s="26"/>
      <c r="D256" s="52"/>
      <c r="E256" s="52"/>
      <c r="F256" s="52"/>
      <c r="G256" s="52"/>
      <c r="H256" s="52"/>
      <c r="I256" s="52"/>
      <c r="J256" s="52"/>
      <c r="K256" s="52"/>
      <c r="L256" s="52"/>
      <c r="M256" s="11"/>
      <c r="N256" s="11"/>
      <c r="O256" s="11"/>
      <c r="P256" s="11"/>
    </row>
    <row r="257" spans="1:16" ht="15" customHeight="1">
      <c r="A257" s="19"/>
      <c r="B257" s="5" t="s">
        <v>9</v>
      </c>
      <c r="C257" s="26"/>
      <c r="D257" s="52"/>
      <c r="E257" s="52"/>
      <c r="F257" s="52"/>
      <c r="G257" s="52"/>
      <c r="H257" s="52"/>
      <c r="I257" s="52"/>
      <c r="J257" s="52"/>
      <c r="K257" s="52"/>
      <c r="L257" s="52"/>
      <c r="M257" s="11"/>
      <c r="N257" s="11"/>
      <c r="O257" s="11"/>
      <c r="P257" s="11"/>
    </row>
    <row r="258" spans="1:16" ht="15" customHeight="1">
      <c r="A258" s="19"/>
      <c r="B258" s="5" t="s">
        <v>10</v>
      </c>
      <c r="C258" s="26"/>
      <c r="D258" s="52"/>
      <c r="E258" s="52"/>
      <c r="F258" s="52"/>
      <c r="G258" s="52"/>
      <c r="H258" s="52"/>
      <c r="I258" s="52"/>
      <c r="J258" s="52"/>
      <c r="K258" s="52"/>
      <c r="L258" s="52"/>
      <c r="M258" s="11"/>
      <c r="N258" s="11"/>
      <c r="O258" s="11"/>
      <c r="P258" s="11"/>
    </row>
    <row r="259" spans="1:16" ht="15" customHeight="1">
      <c r="A259" s="19"/>
      <c r="B259" s="5" t="s">
        <v>11</v>
      </c>
      <c r="C259" s="26"/>
      <c r="D259" s="52"/>
      <c r="E259" s="52"/>
      <c r="F259" s="52"/>
      <c r="G259" s="52"/>
      <c r="H259" s="52"/>
      <c r="I259" s="52"/>
      <c r="J259" s="52"/>
      <c r="K259" s="52"/>
      <c r="L259" s="52"/>
      <c r="M259" s="11"/>
      <c r="N259" s="11"/>
      <c r="O259" s="11"/>
      <c r="P259" s="11"/>
    </row>
    <row r="260" spans="1:16" ht="15" customHeight="1">
      <c r="A260" s="19"/>
      <c r="B260" s="5" t="s">
        <v>343</v>
      </c>
      <c r="C260" s="26"/>
      <c r="D260" s="52"/>
      <c r="E260" s="52"/>
      <c r="F260" s="52"/>
      <c r="G260" s="52"/>
      <c r="H260" s="52"/>
      <c r="I260" s="52"/>
      <c r="J260" s="52"/>
      <c r="K260" s="52"/>
      <c r="L260" s="52"/>
      <c r="M260" s="11"/>
      <c r="N260" s="11"/>
      <c r="O260" s="11"/>
      <c r="P260" s="11"/>
    </row>
    <row r="261" spans="1:16" ht="15" customHeight="1">
      <c r="A261" s="19"/>
      <c r="B261" s="5" t="s">
        <v>12</v>
      </c>
      <c r="C261" s="26"/>
      <c r="D261" s="52"/>
      <c r="E261" s="52"/>
      <c r="F261" s="52"/>
      <c r="G261" s="52"/>
      <c r="H261" s="52"/>
      <c r="I261" s="52"/>
      <c r="J261" s="52"/>
      <c r="K261" s="52"/>
      <c r="L261" s="52"/>
      <c r="M261" s="11"/>
      <c r="N261" s="11"/>
      <c r="O261" s="11"/>
      <c r="P261" s="11"/>
    </row>
    <row r="262" spans="1:16" ht="15" customHeight="1">
      <c r="A262" s="19"/>
      <c r="B262" s="5" t="s">
        <v>13</v>
      </c>
      <c r="C262" s="26"/>
      <c r="D262" s="52"/>
      <c r="E262" s="52"/>
      <c r="F262" s="52"/>
      <c r="G262" s="52"/>
      <c r="H262" s="52"/>
      <c r="I262" s="52"/>
      <c r="J262" s="52"/>
      <c r="K262" s="52"/>
      <c r="L262" s="52"/>
      <c r="M262" s="11"/>
      <c r="N262" s="11"/>
      <c r="O262" s="11"/>
      <c r="P262" s="11"/>
    </row>
    <row r="263" spans="1:16" ht="15" customHeight="1">
      <c r="A263" s="19"/>
      <c r="B263" s="5"/>
      <c r="C263" s="26"/>
      <c r="D263" s="52"/>
      <c r="E263" s="52"/>
      <c r="F263" s="52"/>
      <c r="G263" s="52"/>
      <c r="H263" s="52"/>
      <c r="I263" s="52"/>
      <c r="J263" s="52"/>
      <c r="K263" s="52"/>
      <c r="L263" s="52"/>
      <c r="M263" s="11"/>
      <c r="N263" s="11"/>
      <c r="O263" s="11"/>
      <c r="P263" s="11"/>
    </row>
    <row r="264" spans="1:16" ht="15" customHeight="1">
      <c r="A264" s="19"/>
      <c r="B264" s="112" t="s">
        <v>344</v>
      </c>
      <c r="C264" s="26"/>
      <c r="D264" s="52"/>
      <c r="E264" s="52"/>
      <c r="F264" s="52"/>
      <c r="G264" s="52"/>
      <c r="H264" s="52"/>
      <c r="I264" s="52"/>
      <c r="J264" s="52"/>
      <c r="K264" s="52"/>
      <c r="L264" s="52"/>
      <c r="M264" s="11"/>
      <c r="N264" s="11"/>
      <c r="O264" s="11"/>
      <c r="P264" s="11"/>
    </row>
    <row r="265" spans="1:16" ht="15" customHeight="1">
      <c r="A265" s="19"/>
      <c r="B265" s="5" t="s">
        <v>14</v>
      </c>
      <c r="C265" s="26"/>
      <c r="D265" s="52"/>
      <c r="E265" s="52"/>
      <c r="F265" s="52"/>
      <c r="G265" s="52"/>
      <c r="H265" s="52"/>
      <c r="I265" s="52"/>
      <c r="J265" s="52"/>
      <c r="K265" s="52"/>
      <c r="L265" s="52"/>
      <c r="M265" s="11"/>
      <c r="N265" s="11"/>
      <c r="O265" s="11"/>
      <c r="P265" s="11"/>
    </row>
    <row r="266" spans="1:16" ht="15" customHeight="1">
      <c r="A266" s="19"/>
      <c r="B266" s="5" t="s">
        <v>15</v>
      </c>
      <c r="C266" s="26"/>
      <c r="D266" s="52"/>
      <c r="E266" s="52"/>
      <c r="F266" s="52"/>
      <c r="G266" s="52"/>
      <c r="H266" s="52"/>
      <c r="I266" s="52"/>
      <c r="J266" s="52"/>
      <c r="K266" s="52"/>
      <c r="L266" s="52"/>
      <c r="M266" s="11"/>
      <c r="N266" s="11"/>
      <c r="O266" s="11"/>
      <c r="P266" s="11"/>
    </row>
    <row r="267" spans="1:16" ht="15" customHeight="1">
      <c r="A267" s="19"/>
      <c r="B267" s="5" t="s">
        <v>16</v>
      </c>
      <c r="C267" s="26"/>
      <c r="D267" s="52"/>
      <c r="E267" s="52"/>
      <c r="F267" s="52"/>
      <c r="G267" s="52"/>
      <c r="H267" s="52"/>
      <c r="I267" s="52"/>
      <c r="J267" s="52"/>
      <c r="K267" s="52"/>
      <c r="L267" s="52"/>
      <c r="M267" s="11"/>
      <c r="N267" s="11"/>
      <c r="O267" s="11"/>
      <c r="P267" s="11"/>
    </row>
    <row r="268" spans="1:16" ht="15" customHeight="1">
      <c r="A268" s="19"/>
      <c r="B268" s="5" t="s">
        <v>17</v>
      </c>
      <c r="C268" s="26"/>
      <c r="D268" s="52"/>
      <c r="E268" s="52"/>
      <c r="F268" s="52"/>
      <c r="G268" s="52"/>
      <c r="H268" s="52"/>
      <c r="I268" s="52"/>
      <c r="J268" s="52"/>
      <c r="K268" s="52"/>
      <c r="L268" s="52"/>
      <c r="M268" s="11"/>
      <c r="N268" s="11"/>
      <c r="O268" s="11"/>
      <c r="P268" s="11"/>
    </row>
    <row r="269" spans="1:16" ht="15" customHeight="1">
      <c r="A269" s="19"/>
      <c r="B269" s="5" t="s">
        <v>18</v>
      </c>
      <c r="C269" s="26"/>
      <c r="D269" s="52"/>
      <c r="E269" s="52"/>
      <c r="F269" s="52"/>
      <c r="G269" s="52"/>
      <c r="H269" s="52"/>
      <c r="I269" s="52"/>
      <c r="J269" s="52"/>
      <c r="K269" s="52"/>
      <c r="L269" s="52"/>
      <c r="M269" s="11"/>
      <c r="N269" s="11"/>
      <c r="O269" s="11"/>
      <c r="P269" s="11"/>
    </row>
    <row r="270" spans="1:16" ht="15" customHeight="1">
      <c r="A270" s="19"/>
      <c r="B270" s="5" t="s">
        <v>20</v>
      </c>
      <c r="C270" s="26"/>
      <c r="D270" s="52"/>
      <c r="E270" s="52"/>
      <c r="F270" s="52"/>
      <c r="G270" s="52"/>
      <c r="H270" s="52"/>
      <c r="I270" s="52"/>
      <c r="J270" s="52"/>
      <c r="K270" s="52"/>
      <c r="L270" s="52"/>
      <c r="M270" s="11"/>
      <c r="N270" s="11"/>
      <c r="O270" s="11"/>
      <c r="P270" s="11"/>
    </row>
    <row r="271" spans="1:16" ht="15" customHeight="1">
      <c r="A271" s="19"/>
      <c r="B271" s="5" t="s">
        <v>21</v>
      </c>
      <c r="C271" s="26"/>
      <c r="D271" s="52"/>
      <c r="E271" s="52"/>
      <c r="F271" s="52"/>
      <c r="G271" s="52"/>
      <c r="H271" s="52"/>
      <c r="I271" s="52"/>
      <c r="J271" s="52"/>
      <c r="K271" s="52"/>
      <c r="L271" s="52"/>
      <c r="M271" s="11"/>
      <c r="N271" s="11"/>
      <c r="O271" s="11"/>
      <c r="P271" s="11"/>
    </row>
    <row r="272" spans="1:16" ht="15" customHeight="1">
      <c r="A272" s="19"/>
      <c r="B272" s="5"/>
      <c r="C272" s="26"/>
      <c r="D272" s="52"/>
      <c r="E272" s="52"/>
      <c r="F272" s="52"/>
      <c r="G272" s="52"/>
      <c r="H272" s="52"/>
      <c r="I272" s="52"/>
      <c r="J272" s="52"/>
      <c r="K272" s="52"/>
      <c r="L272" s="52"/>
      <c r="M272" s="11"/>
      <c r="N272" s="11"/>
      <c r="O272" s="11"/>
      <c r="P272" s="11"/>
    </row>
    <row r="273" spans="1:16" ht="15" customHeight="1">
      <c r="A273" s="19"/>
      <c r="B273" s="112" t="s">
        <v>345</v>
      </c>
      <c r="C273" s="26"/>
      <c r="D273" s="52"/>
      <c r="E273" s="52"/>
      <c r="F273" s="52"/>
      <c r="G273" s="52"/>
      <c r="H273" s="52"/>
      <c r="I273" s="52"/>
      <c r="J273" s="52"/>
      <c r="K273" s="52"/>
      <c r="L273" s="52"/>
      <c r="M273" s="11"/>
      <c r="N273" s="11"/>
      <c r="O273" s="11"/>
      <c r="P273" s="11"/>
    </row>
    <row r="274" spans="1:16" ht="15" customHeight="1">
      <c r="A274" s="19"/>
      <c r="B274" s="5" t="s">
        <v>22</v>
      </c>
      <c r="C274" s="26"/>
      <c r="D274" s="52"/>
      <c r="E274" s="52"/>
      <c r="F274" s="52"/>
      <c r="G274" s="52"/>
      <c r="H274" s="52"/>
      <c r="I274" s="52"/>
      <c r="J274" s="52"/>
      <c r="K274" s="52"/>
      <c r="L274" s="52"/>
      <c r="M274" s="11"/>
      <c r="N274" s="11"/>
      <c r="O274" s="11"/>
      <c r="P274" s="11"/>
    </row>
    <row r="275" spans="1:16" ht="15" customHeight="1">
      <c r="A275" s="19"/>
      <c r="B275" s="5" t="s">
        <v>23</v>
      </c>
      <c r="C275" s="26"/>
      <c r="D275" s="52"/>
      <c r="E275" s="52"/>
      <c r="F275" s="52"/>
      <c r="G275" s="52"/>
      <c r="H275" s="52"/>
      <c r="I275" s="52"/>
      <c r="J275" s="52"/>
      <c r="K275" s="52"/>
      <c r="L275" s="52"/>
      <c r="M275" s="11"/>
      <c r="N275" s="11"/>
      <c r="O275" s="11"/>
      <c r="P275" s="11"/>
    </row>
    <row r="276" spans="1:16" ht="15" customHeight="1">
      <c r="A276" s="19"/>
      <c r="B276" s="5" t="s">
        <v>346</v>
      </c>
      <c r="C276" s="26"/>
      <c r="D276" s="52"/>
      <c r="E276" s="52"/>
      <c r="F276" s="52"/>
      <c r="G276" s="52"/>
      <c r="H276" s="52"/>
      <c r="I276" s="52"/>
      <c r="J276" s="52"/>
      <c r="K276" s="52"/>
      <c r="L276" s="52"/>
      <c r="M276" s="11"/>
      <c r="N276" s="11"/>
      <c r="O276" s="11"/>
      <c r="P276" s="11"/>
    </row>
    <row r="277" spans="1:16" ht="15" customHeight="1">
      <c r="A277" s="19"/>
      <c r="B277" s="5" t="s">
        <v>347</v>
      </c>
      <c r="C277" s="26"/>
      <c r="D277" s="52"/>
      <c r="E277" s="52"/>
      <c r="F277" s="52"/>
      <c r="G277" s="52"/>
      <c r="H277" s="52"/>
      <c r="I277" s="52"/>
      <c r="J277" s="52"/>
      <c r="K277" s="52"/>
      <c r="L277" s="52"/>
      <c r="M277" s="11"/>
      <c r="N277" s="11"/>
      <c r="O277" s="11"/>
      <c r="P277" s="11"/>
    </row>
    <row r="278" spans="1:16" ht="15" customHeight="1">
      <c r="A278" s="19"/>
      <c r="B278" s="5"/>
      <c r="C278" s="26"/>
      <c r="D278" s="52"/>
      <c r="E278" s="52"/>
      <c r="F278" s="52"/>
      <c r="G278" s="52"/>
      <c r="H278" s="52"/>
      <c r="I278" s="52"/>
      <c r="J278" s="52"/>
      <c r="K278" s="52"/>
      <c r="L278" s="52"/>
      <c r="M278" s="11"/>
      <c r="N278" s="11"/>
      <c r="O278" s="11"/>
      <c r="P278" s="11"/>
    </row>
    <row r="279" spans="1:16" ht="15" customHeight="1">
      <c r="A279" s="19"/>
      <c r="B279" s="5" t="s">
        <v>24</v>
      </c>
      <c r="C279" s="26"/>
      <c r="D279" s="52"/>
      <c r="E279" s="52"/>
      <c r="F279" s="52"/>
      <c r="G279" s="52"/>
      <c r="H279" s="52"/>
      <c r="I279" s="52"/>
      <c r="J279" s="52"/>
      <c r="K279" s="52"/>
      <c r="L279" s="52"/>
      <c r="M279" s="11"/>
      <c r="N279" s="11"/>
      <c r="O279" s="11"/>
      <c r="P279" s="11"/>
    </row>
    <row r="280" spans="1:16" ht="15" customHeight="1">
      <c r="A280" s="19"/>
      <c r="B280" s="5" t="s">
        <v>25</v>
      </c>
      <c r="C280" s="26"/>
      <c r="D280" s="52"/>
      <c r="E280" s="52"/>
      <c r="F280" s="52"/>
      <c r="G280" s="52"/>
      <c r="H280" s="52"/>
      <c r="I280" s="52"/>
      <c r="J280" s="52"/>
      <c r="K280" s="52"/>
      <c r="L280" s="52"/>
      <c r="M280" s="11"/>
      <c r="N280" s="11"/>
      <c r="O280" s="11"/>
      <c r="P280" s="11"/>
    </row>
    <row r="281" spans="1:16" ht="15" customHeight="1">
      <c r="A281" s="19"/>
      <c r="B281" s="5" t="s">
        <v>26</v>
      </c>
      <c r="C281" s="26"/>
      <c r="D281" s="52"/>
      <c r="E281" s="52"/>
      <c r="F281" s="52"/>
      <c r="G281" s="52"/>
      <c r="H281" s="52"/>
      <c r="I281" s="52"/>
      <c r="J281" s="52"/>
      <c r="K281" s="52"/>
      <c r="L281" s="52"/>
      <c r="M281" s="11"/>
      <c r="N281" s="11"/>
      <c r="O281" s="11"/>
      <c r="P281" s="11"/>
    </row>
    <row r="282" spans="1:16" ht="15" customHeight="1">
      <c r="A282" s="19"/>
      <c r="B282" s="5" t="s">
        <v>27</v>
      </c>
      <c r="C282" s="26"/>
      <c r="D282" s="52"/>
      <c r="E282" s="52"/>
      <c r="F282" s="52"/>
      <c r="G282" s="52"/>
      <c r="H282" s="52"/>
      <c r="I282" s="52"/>
      <c r="J282" s="52"/>
      <c r="K282" s="52"/>
      <c r="L282" s="52"/>
      <c r="M282" s="11"/>
      <c r="N282" s="11"/>
      <c r="O282" s="11"/>
      <c r="P282" s="11"/>
    </row>
    <row r="283" spans="1:16" ht="15" customHeight="1">
      <c r="A283" s="19"/>
      <c r="B283" s="5"/>
      <c r="C283" s="26"/>
      <c r="D283" s="52"/>
      <c r="E283" s="52"/>
      <c r="F283" s="52"/>
      <c r="G283" s="52"/>
      <c r="H283" s="52"/>
      <c r="I283" s="52"/>
      <c r="J283" s="52"/>
      <c r="K283" s="52"/>
      <c r="L283" s="52"/>
      <c r="M283" s="11"/>
      <c r="N283" s="11"/>
      <c r="O283" s="11"/>
      <c r="P283" s="11"/>
    </row>
    <row r="284" spans="1:16" ht="15" customHeight="1">
      <c r="A284" s="19"/>
      <c r="B284" s="11" t="s">
        <v>265</v>
      </c>
      <c r="C284" s="26"/>
      <c r="D284" s="52"/>
      <c r="E284" s="52"/>
      <c r="F284" s="52"/>
      <c r="G284" s="52"/>
      <c r="H284" s="52"/>
      <c r="I284" s="52"/>
      <c r="J284" s="52"/>
      <c r="K284" s="52"/>
      <c r="L284" s="52"/>
      <c r="M284" s="11"/>
      <c r="N284" s="11"/>
      <c r="O284" s="11"/>
      <c r="P284" s="11"/>
    </row>
    <row r="285" spans="1:16" ht="15" customHeight="1">
      <c r="A285" s="19"/>
      <c r="B285" s="11" t="s">
        <v>266</v>
      </c>
      <c r="C285" s="26"/>
      <c r="D285" s="52"/>
      <c r="E285" s="52"/>
      <c r="F285" s="52"/>
      <c r="G285" s="52"/>
      <c r="H285" s="52"/>
      <c r="I285" s="52"/>
      <c r="J285" s="52"/>
      <c r="K285" s="52"/>
      <c r="L285" s="52"/>
      <c r="M285" s="11"/>
      <c r="N285" s="11"/>
      <c r="O285" s="11"/>
      <c r="P285" s="11"/>
    </row>
    <row r="286" spans="1:16" ht="15" customHeight="1">
      <c r="A286" s="19"/>
      <c r="B286" s="11" t="s">
        <v>267</v>
      </c>
      <c r="C286" s="26"/>
      <c r="D286" s="52"/>
      <c r="E286" s="52"/>
      <c r="F286" s="52"/>
      <c r="G286" s="52"/>
      <c r="H286" s="52"/>
      <c r="I286" s="52"/>
      <c r="J286" s="52"/>
      <c r="K286" s="52"/>
      <c r="L286" s="52"/>
      <c r="M286" s="11"/>
      <c r="N286" s="11"/>
      <c r="O286" s="11"/>
      <c r="P286" s="11"/>
    </row>
    <row r="287" spans="1:16" ht="15" customHeight="1">
      <c r="A287" s="19"/>
      <c r="C287" s="26"/>
      <c r="D287" s="52"/>
      <c r="E287" s="52"/>
      <c r="F287" s="52"/>
      <c r="G287" s="52"/>
      <c r="H287" s="52"/>
      <c r="I287" s="52"/>
      <c r="J287" s="52"/>
      <c r="K287" s="52"/>
      <c r="L287" s="52"/>
      <c r="M287" s="11"/>
      <c r="N287" s="11"/>
      <c r="O287" s="11"/>
      <c r="P287" s="11"/>
    </row>
    <row r="288" spans="1:16" ht="15" customHeight="1">
      <c r="A288" s="19"/>
      <c r="B288" s="65" t="s">
        <v>268</v>
      </c>
      <c r="C288" s="26"/>
      <c r="D288" s="52"/>
      <c r="E288" s="52"/>
      <c r="F288" s="52"/>
      <c r="G288" s="52"/>
      <c r="H288" s="52"/>
      <c r="I288" s="52"/>
      <c r="J288" s="52"/>
      <c r="K288" s="52"/>
      <c r="L288" s="52"/>
      <c r="M288" s="11"/>
      <c r="N288" s="11"/>
      <c r="O288" s="11"/>
      <c r="P288" s="11"/>
    </row>
    <row r="289" spans="1:16" ht="15" customHeight="1">
      <c r="A289" s="19"/>
      <c r="B289" s="11" t="s">
        <v>269</v>
      </c>
      <c r="C289" s="26"/>
      <c r="D289" s="52"/>
      <c r="E289" s="52"/>
      <c r="F289" s="52"/>
      <c r="G289" s="52"/>
      <c r="H289" s="52"/>
      <c r="I289" s="52"/>
      <c r="J289" s="52"/>
      <c r="K289" s="52"/>
      <c r="L289" s="52"/>
      <c r="M289" s="11"/>
      <c r="N289" s="11"/>
      <c r="O289" s="11"/>
      <c r="P289" s="11"/>
    </row>
    <row r="290" spans="1:16" ht="15" customHeight="1">
      <c r="A290" s="19"/>
      <c r="C290" s="26"/>
      <c r="D290" s="52"/>
      <c r="E290" s="52"/>
      <c r="F290" s="52"/>
      <c r="G290" s="52"/>
      <c r="H290" s="52"/>
      <c r="I290" s="52"/>
      <c r="J290" s="52"/>
      <c r="K290" s="52"/>
      <c r="L290" s="52"/>
      <c r="M290" s="11"/>
      <c r="N290" s="11"/>
      <c r="O290" s="11"/>
      <c r="P290" s="11"/>
    </row>
    <row r="291" spans="1:16" ht="15" customHeight="1">
      <c r="A291" s="19"/>
      <c r="B291" s="65" t="s">
        <v>270</v>
      </c>
      <c r="C291" s="26"/>
      <c r="D291" s="52"/>
      <c r="E291" s="52"/>
      <c r="F291" s="52"/>
      <c r="G291" s="52"/>
      <c r="H291" s="52"/>
      <c r="I291" s="52"/>
      <c r="J291" s="52"/>
      <c r="K291" s="52"/>
      <c r="L291" s="52"/>
      <c r="M291" s="11"/>
      <c r="N291" s="11"/>
      <c r="O291" s="11"/>
      <c r="P291" s="11"/>
    </row>
    <row r="292" spans="1:16" ht="15" customHeight="1">
      <c r="A292" s="19"/>
      <c r="B292" s="11" t="s">
        <v>271</v>
      </c>
      <c r="C292" s="26"/>
      <c r="D292" s="52"/>
      <c r="E292" s="52"/>
      <c r="F292" s="52"/>
      <c r="G292" s="52"/>
      <c r="H292" s="52"/>
      <c r="I292" s="52"/>
      <c r="J292" s="52"/>
      <c r="K292" s="52"/>
      <c r="L292" s="52"/>
      <c r="M292" s="11"/>
      <c r="N292" s="11"/>
      <c r="O292" s="11"/>
      <c r="P292" s="11"/>
    </row>
    <row r="293" spans="1:16" ht="15" customHeight="1">
      <c r="A293" s="19"/>
      <c r="B293" s="11" t="s">
        <v>272</v>
      </c>
      <c r="C293" s="26"/>
      <c r="D293" s="52"/>
      <c r="E293" s="52"/>
      <c r="F293" s="52"/>
      <c r="G293" s="52"/>
      <c r="H293" s="52"/>
      <c r="I293" s="52"/>
      <c r="J293" s="52"/>
      <c r="K293" s="52"/>
      <c r="L293" s="52"/>
      <c r="M293" s="11"/>
      <c r="N293" s="11"/>
      <c r="O293" s="11"/>
      <c r="P293" s="11"/>
    </row>
    <row r="294" spans="1:16" ht="15" customHeight="1">
      <c r="A294" s="19"/>
      <c r="B294" s="11" t="s">
        <v>273</v>
      </c>
      <c r="C294" s="26"/>
      <c r="D294" s="52"/>
      <c r="E294" s="52"/>
      <c r="F294" s="52"/>
      <c r="G294" s="52"/>
      <c r="H294" s="52"/>
      <c r="I294" s="52"/>
      <c r="J294" s="52"/>
      <c r="K294" s="52"/>
      <c r="L294" s="52"/>
      <c r="M294" s="11"/>
      <c r="N294" s="11"/>
      <c r="O294" s="11"/>
      <c r="P294" s="11"/>
    </row>
    <row r="295" spans="1:16" ht="15" customHeight="1">
      <c r="A295" s="19"/>
      <c r="B295" s="11" t="s">
        <v>274</v>
      </c>
      <c r="C295" s="26"/>
      <c r="D295" s="52"/>
      <c r="E295" s="52"/>
      <c r="F295" s="52"/>
      <c r="G295" s="52"/>
      <c r="H295" s="52"/>
      <c r="I295" s="52"/>
      <c r="J295" s="52"/>
      <c r="K295" s="52"/>
      <c r="L295" s="52"/>
      <c r="M295" s="11"/>
      <c r="N295" s="11"/>
      <c r="O295" s="11"/>
      <c r="P295" s="11"/>
    </row>
    <row r="296" spans="1:16" ht="15" customHeight="1">
      <c r="A296" s="19"/>
      <c r="B296" s="11" t="s">
        <v>275</v>
      </c>
      <c r="C296" s="26"/>
      <c r="D296" s="52"/>
      <c r="E296" s="52"/>
      <c r="F296" s="52"/>
      <c r="G296" s="52"/>
      <c r="H296" s="52"/>
      <c r="I296" s="52"/>
      <c r="J296" s="52"/>
      <c r="K296" s="52"/>
      <c r="L296" s="52"/>
      <c r="M296" s="11"/>
      <c r="N296" s="11"/>
      <c r="O296" s="11"/>
      <c r="P296" s="11"/>
    </row>
    <row r="297" spans="1:16" ht="15" customHeight="1">
      <c r="A297" s="19"/>
      <c r="B297" s="11" t="s">
        <v>276</v>
      </c>
      <c r="C297" s="26"/>
      <c r="D297" s="52"/>
      <c r="E297" s="52"/>
      <c r="F297" s="52"/>
      <c r="G297" s="52"/>
      <c r="H297" s="52"/>
      <c r="I297" s="52"/>
      <c r="J297" s="52"/>
      <c r="K297" s="52"/>
      <c r="L297" s="52"/>
      <c r="M297" s="11"/>
      <c r="N297" s="11"/>
      <c r="O297" s="11"/>
      <c r="P297" s="11"/>
    </row>
    <row r="298" spans="1:16" ht="15" customHeight="1">
      <c r="A298" s="19"/>
      <c r="B298" s="11" t="s">
        <v>277</v>
      </c>
      <c r="C298" s="26"/>
      <c r="D298" s="52"/>
      <c r="E298" s="52"/>
      <c r="F298" s="52"/>
      <c r="G298" s="52"/>
      <c r="H298" s="52"/>
      <c r="I298" s="52"/>
      <c r="J298" s="52"/>
      <c r="K298" s="52"/>
      <c r="L298" s="52"/>
      <c r="M298" s="11"/>
      <c r="N298" s="11"/>
      <c r="O298" s="11"/>
      <c r="P298" s="11"/>
    </row>
    <row r="299" spans="1:16" ht="15" customHeight="1">
      <c r="A299" s="19"/>
      <c r="C299" s="26"/>
      <c r="D299" s="52"/>
      <c r="E299" s="52"/>
      <c r="F299" s="52"/>
      <c r="G299" s="52"/>
      <c r="H299" s="52"/>
      <c r="I299" s="52"/>
      <c r="J299" s="52"/>
      <c r="K299" s="52"/>
      <c r="L299" s="52"/>
      <c r="M299" s="11"/>
      <c r="N299" s="11"/>
      <c r="O299" s="11"/>
      <c r="P299" s="11"/>
    </row>
    <row r="300" spans="1:16" ht="15" customHeight="1">
      <c r="A300" s="19"/>
      <c r="B300" s="11" t="s">
        <v>278</v>
      </c>
      <c r="C300" s="26"/>
      <c r="D300" s="52"/>
      <c r="E300" s="52"/>
      <c r="F300" s="52"/>
      <c r="G300" s="52"/>
      <c r="H300" s="52"/>
      <c r="I300" s="52"/>
      <c r="J300" s="52"/>
      <c r="K300" s="52"/>
      <c r="L300" s="52"/>
      <c r="M300" s="11"/>
      <c r="N300" s="11"/>
      <c r="O300" s="11"/>
      <c r="P300" s="11"/>
    </row>
    <row r="301" spans="1:16" ht="15" customHeight="1">
      <c r="A301" s="19"/>
      <c r="B301" s="11" t="s">
        <v>279</v>
      </c>
      <c r="C301" s="26"/>
      <c r="D301" s="52"/>
      <c r="E301" s="52"/>
      <c r="F301" s="52"/>
      <c r="G301" s="52"/>
      <c r="H301" s="52"/>
      <c r="I301" s="52"/>
      <c r="J301" s="52"/>
      <c r="K301" s="52"/>
      <c r="L301" s="52"/>
      <c r="M301" s="11"/>
      <c r="N301" s="11"/>
      <c r="O301" s="11"/>
      <c r="P301" s="11"/>
    </row>
    <row r="302" spans="1:16" ht="15" customHeight="1">
      <c r="A302" s="19"/>
      <c r="B302" s="11" t="s">
        <v>280</v>
      </c>
      <c r="C302" s="26"/>
      <c r="D302" s="52"/>
      <c r="E302" s="52"/>
      <c r="F302" s="52"/>
      <c r="G302" s="52"/>
      <c r="H302" s="52"/>
      <c r="I302" s="52"/>
      <c r="J302" s="52"/>
      <c r="K302" s="52"/>
      <c r="L302" s="52"/>
      <c r="M302" s="11"/>
      <c r="N302" s="11"/>
      <c r="O302" s="11"/>
      <c r="P302" s="11"/>
    </row>
    <row r="303" spans="1:16" ht="15" customHeight="1">
      <c r="A303" s="19"/>
      <c r="C303" s="26"/>
      <c r="D303" s="52"/>
      <c r="E303" s="52"/>
      <c r="F303" s="52"/>
      <c r="G303" s="52"/>
      <c r="H303" s="52"/>
      <c r="I303" s="52"/>
      <c r="J303" s="52"/>
      <c r="K303" s="52"/>
      <c r="L303" s="52"/>
      <c r="M303" s="11"/>
      <c r="N303" s="11"/>
      <c r="O303" s="11"/>
      <c r="P303" s="11"/>
    </row>
    <row r="304" spans="1:16" ht="15" customHeight="1">
      <c r="A304" s="19"/>
      <c r="B304" s="11" t="s">
        <v>281</v>
      </c>
      <c r="C304" s="26"/>
      <c r="D304" s="52"/>
      <c r="E304" s="52"/>
      <c r="F304" s="52"/>
      <c r="G304" s="52"/>
      <c r="H304" s="52"/>
      <c r="I304" s="52"/>
      <c r="J304" s="52"/>
      <c r="K304" s="52"/>
      <c r="L304" s="52"/>
      <c r="M304" s="11"/>
      <c r="N304" s="11"/>
      <c r="O304" s="11"/>
      <c r="P304" s="11"/>
    </row>
    <row r="305" spans="1:16" ht="15" customHeight="1">
      <c r="A305" s="19"/>
      <c r="B305" s="11" t="s">
        <v>282</v>
      </c>
      <c r="C305" s="26"/>
      <c r="D305" s="52"/>
      <c r="E305" s="52"/>
      <c r="F305" s="52"/>
      <c r="G305" s="52"/>
      <c r="H305" s="52"/>
      <c r="I305" s="52"/>
      <c r="J305" s="52"/>
      <c r="K305" s="52"/>
      <c r="L305" s="52"/>
      <c r="M305" s="11"/>
      <c r="N305" s="11"/>
      <c r="O305" s="11"/>
      <c r="P305" s="11"/>
    </row>
    <row r="306" spans="1:16" ht="15" customHeight="1">
      <c r="A306" s="19"/>
      <c r="B306" s="11" t="s">
        <v>283</v>
      </c>
      <c r="C306" s="26"/>
      <c r="D306" s="52"/>
      <c r="E306" s="52"/>
      <c r="F306" s="52"/>
      <c r="G306" s="52"/>
      <c r="H306" s="52"/>
      <c r="I306" s="52"/>
      <c r="J306" s="52"/>
      <c r="K306" s="52"/>
      <c r="L306" s="52"/>
      <c r="M306" s="11"/>
      <c r="N306" s="11"/>
      <c r="O306" s="11"/>
      <c r="P306" s="11"/>
    </row>
    <row r="307" spans="1:16" ht="15" customHeight="1">
      <c r="A307" s="19"/>
      <c r="B307" s="11" t="s">
        <v>284</v>
      </c>
      <c r="C307" s="26"/>
      <c r="D307" s="52"/>
      <c r="E307" s="52"/>
      <c r="F307" s="52"/>
      <c r="G307" s="52"/>
      <c r="H307" s="52"/>
      <c r="I307" s="52"/>
      <c r="J307" s="52"/>
      <c r="K307" s="52"/>
      <c r="L307" s="52"/>
      <c r="M307" s="11"/>
      <c r="N307" s="11"/>
      <c r="O307" s="11"/>
      <c r="P307" s="11"/>
    </row>
    <row r="308" spans="1:16" ht="15" customHeight="1">
      <c r="A308" s="19"/>
      <c r="C308" s="26"/>
      <c r="D308" s="52"/>
      <c r="E308" s="52"/>
      <c r="F308" s="52"/>
      <c r="G308" s="52"/>
      <c r="H308" s="52"/>
      <c r="I308" s="52"/>
      <c r="J308" s="52"/>
      <c r="K308" s="52"/>
      <c r="L308" s="52"/>
      <c r="M308" s="11"/>
      <c r="N308" s="11"/>
      <c r="O308" s="11"/>
      <c r="P308" s="11"/>
    </row>
    <row r="309" spans="1:16" ht="15" customHeight="1">
      <c r="A309" s="19"/>
      <c r="B309" s="65" t="s">
        <v>341</v>
      </c>
      <c r="C309" s="26"/>
      <c r="D309" s="52"/>
      <c r="E309" s="52"/>
      <c r="F309" s="52"/>
      <c r="G309" s="52"/>
      <c r="H309" s="52"/>
      <c r="I309" s="52"/>
      <c r="J309" s="52"/>
      <c r="K309" s="52"/>
      <c r="L309" s="52"/>
      <c r="M309" s="11"/>
      <c r="N309" s="11"/>
      <c r="O309" s="11"/>
      <c r="P309" s="11"/>
    </row>
    <row r="310" spans="1:16" ht="15" customHeight="1">
      <c r="A310" s="19"/>
      <c r="B310" s="11" t="s">
        <v>285</v>
      </c>
      <c r="C310" s="26"/>
      <c r="D310" s="52"/>
      <c r="E310" s="52"/>
      <c r="F310" s="52"/>
      <c r="G310" s="52"/>
      <c r="H310" s="52"/>
      <c r="I310" s="52"/>
      <c r="J310" s="52"/>
      <c r="K310" s="52"/>
      <c r="L310" s="52"/>
      <c r="M310" s="11"/>
      <c r="N310" s="11"/>
      <c r="O310" s="11"/>
      <c r="P310" s="11"/>
    </row>
    <row r="311" spans="1:16" ht="15" customHeight="1">
      <c r="A311" s="19"/>
      <c r="B311" s="11" t="s">
        <v>286</v>
      </c>
      <c r="C311" s="26"/>
      <c r="D311" s="52"/>
      <c r="E311" s="52"/>
      <c r="F311" s="52"/>
      <c r="G311" s="52"/>
      <c r="H311" s="52"/>
      <c r="I311" s="52"/>
      <c r="J311" s="52"/>
      <c r="K311" s="52"/>
      <c r="L311" s="52"/>
      <c r="M311" s="11"/>
      <c r="N311" s="11"/>
      <c r="O311" s="11"/>
      <c r="P311" s="11"/>
    </row>
    <row r="312" spans="1:16" ht="15" customHeight="1">
      <c r="A312" s="19"/>
      <c r="B312" s="11" t="s">
        <v>287</v>
      </c>
      <c r="C312" s="26"/>
      <c r="D312" s="52"/>
      <c r="E312" s="52"/>
      <c r="F312" s="52"/>
      <c r="G312" s="52"/>
      <c r="H312" s="52"/>
      <c r="I312" s="52"/>
      <c r="J312" s="52"/>
      <c r="K312" s="52"/>
      <c r="L312" s="52"/>
      <c r="M312" s="11"/>
      <c r="N312" s="11"/>
      <c r="O312" s="11"/>
      <c r="P312" s="11"/>
    </row>
    <row r="313" spans="1:16" ht="15" customHeight="1">
      <c r="A313" s="19"/>
      <c r="B313" s="11" t="s">
        <v>288</v>
      </c>
      <c r="C313" s="26"/>
      <c r="D313" s="52"/>
      <c r="E313" s="52"/>
      <c r="F313" s="52"/>
      <c r="G313" s="52"/>
      <c r="H313" s="52"/>
      <c r="I313" s="52"/>
      <c r="J313" s="52"/>
      <c r="K313" s="52"/>
      <c r="L313" s="52"/>
      <c r="M313" s="11"/>
      <c r="N313" s="11"/>
      <c r="O313" s="11"/>
      <c r="P313" s="11"/>
    </row>
    <row r="314" spans="1:16" ht="15" customHeight="1">
      <c r="A314" s="19"/>
      <c r="B314" s="65"/>
      <c r="C314" s="26"/>
      <c r="D314" s="52"/>
      <c r="E314" s="52"/>
      <c r="F314" s="52"/>
      <c r="G314" s="52"/>
      <c r="H314" s="52"/>
      <c r="I314" s="52"/>
      <c r="J314" s="52"/>
      <c r="K314" s="52"/>
      <c r="L314" s="52"/>
      <c r="M314" s="11"/>
      <c r="N314" s="11"/>
      <c r="O314" s="11"/>
      <c r="P314" s="11"/>
    </row>
    <row r="315" spans="1:16" ht="15" customHeight="1">
      <c r="A315" s="19"/>
      <c r="B315" s="11" t="s">
        <v>264</v>
      </c>
      <c r="C315" s="26"/>
      <c r="D315" s="52"/>
      <c r="E315" s="52"/>
      <c r="F315" s="52"/>
      <c r="G315" s="52"/>
      <c r="H315" s="52"/>
      <c r="I315" s="52"/>
      <c r="J315" s="52"/>
      <c r="K315" s="52"/>
      <c r="L315" s="52"/>
      <c r="M315" s="11"/>
      <c r="N315" s="11"/>
      <c r="O315" s="11"/>
      <c r="P315" s="11"/>
    </row>
    <row r="316" spans="1:16" ht="15" customHeight="1">
      <c r="A316" s="19"/>
      <c r="B316" s="5" t="s">
        <v>92</v>
      </c>
      <c r="C316" s="26"/>
      <c r="D316" s="52"/>
      <c r="E316" s="52"/>
      <c r="F316" s="52"/>
      <c r="G316" s="52"/>
      <c r="H316" s="52"/>
      <c r="I316" s="52"/>
      <c r="J316" s="52"/>
      <c r="K316" s="52"/>
      <c r="L316" s="52"/>
      <c r="M316" s="11"/>
      <c r="N316" s="11"/>
      <c r="O316" s="11"/>
      <c r="P316" s="11"/>
    </row>
    <row r="317" spans="1:12" ht="12.75" customHeight="1">
      <c r="A317" s="24"/>
      <c r="B317" s="26" t="s">
        <v>295</v>
      </c>
      <c r="C317" s="94"/>
      <c r="D317" s="94"/>
      <c r="E317" s="94"/>
      <c r="F317" s="94"/>
      <c r="G317" s="94"/>
      <c r="H317" s="94"/>
      <c r="I317" s="26"/>
      <c r="J317" s="26"/>
      <c r="K317" s="26"/>
      <c r="L317" s="26"/>
    </row>
    <row r="318" spans="1:12" ht="12.75">
      <c r="A318" s="24"/>
      <c r="B318" s="26" t="s">
        <v>92</v>
      </c>
      <c r="C318" s="94"/>
      <c r="D318" s="94"/>
      <c r="E318" s="94"/>
      <c r="F318" s="94"/>
      <c r="G318" s="94"/>
      <c r="H318" s="94"/>
      <c r="I318" s="26"/>
      <c r="J318" s="26"/>
      <c r="K318" s="26"/>
      <c r="L318" s="26"/>
    </row>
    <row r="319" spans="1:15" ht="12.75">
      <c r="A319" s="24"/>
      <c r="B319" s="26"/>
      <c r="C319" s="26"/>
      <c r="D319" s="26"/>
      <c r="E319" s="26"/>
      <c r="F319" s="54"/>
      <c r="G319" s="54"/>
      <c r="H319" s="54"/>
      <c r="N319" s="11"/>
      <c r="O319" s="11"/>
    </row>
    <row r="320" spans="1:15" ht="13.5" thickBot="1">
      <c r="A320" s="19" t="s">
        <v>144</v>
      </c>
      <c r="B320" s="25" t="s">
        <v>168</v>
      </c>
      <c r="I320" s="32"/>
      <c r="J320" s="32"/>
      <c r="K320" s="27"/>
      <c r="L320" s="27"/>
      <c r="N320" s="11"/>
      <c r="O320" s="11"/>
    </row>
    <row r="321" spans="1:15" ht="12.75">
      <c r="A321" s="19"/>
      <c r="B321" s="25"/>
      <c r="J321" s="149" t="s">
        <v>349</v>
      </c>
      <c r="K321" s="27"/>
      <c r="L321" s="27"/>
      <c r="N321" s="11"/>
      <c r="O321" s="11"/>
    </row>
    <row r="322" spans="1:15" ht="13.5" thickBot="1">
      <c r="A322" s="19"/>
      <c r="J322" s="35" t="s">
        <v>94</v>
      </c>
      <c r="K322" s="27"/>
      <c r="L322" s="27"/>
      <c r="N322" s="11"/>
      <c r="O322" s="11"/>
    </row>
    <row r="323" spans="1:15" ht="12.75">
      <c r="A323" s="19"/>
      <c r="B323" s="11" t="s">
        <v>244</v>
      </c>
      <c r="J323" s="24"/>
      <c r="K323" s="27"/>
      <c r="L323" s="27"/>
      <c r="N323" s="11"/>
      <c r="O323" s="11"/>
    </row>
    <row r="324" spans="1:15" ht="13.5" thickBot="1">
      <c r="A324" s="19"/>
      <c r="B324" s="11" t="s">
        <v>245</v>
      </c>
      <c r="J324" s="150">
        <v>160</v>
      </c>
      <c r="K324" s="27"/>
      <c r="L324" s="27"/>
      <c r="N324" s="11"/>
      <c r="O324" s="11"/>
    </row>
    <row r="325" spans="1:15" ht="13.5" thickTop="1">
      <c r="A325" s="19"/>
      <c r="B325" s="25"/>
      <c r="I325" s="32"/>
      <c r="J325" s="32"/>
      <c r="K325" s="27"/>
      <c r="L325" s="27"/>
      <c r="N325" s="11"/>
      <c r="O325" s="11"/>
    </row>
    <row r="326" spans="1:15" ht="12.75">
      <c r="A326" s="19"/>
      <c r="B326" s="11" t="s">
        <v>246</v>
      </c>
      <c r="I326" s="32"/>
      <c r="J326" s="32"/>
      <c r="K326" s="27"/>
      <c r="L326" s="27"/>
      <c r="N326" s="11"/>
      <c r="O326" s="11"/>
    </row>
    <row r="327" spans="1:15" ht="12.75">
      <c r="A327" s="19"/>
      <c r="B327" s="25"/>
      <c r="I327" s="93"/>
      <c r="J327" s="93"/>
      <c r="K327" s="55"/>
      <c r="L327" s="55"/>
      <c r="N327" s="11"/>
      <c r="O327" s="11"/>
    </row>
    <row r="328" spans="1:15" ht="12.75">
      <c r="A328" s="19" t="s">
        <v>145</v>
      </c>
      <c r="B328" s="25" t="s">
        <v>146</v>
      </c>
      <c r="I328" s="55"/>
      <c r="J328" s="55"/>
      <c r="K328" s="55"/>
      <c r="L328" s="55"/>
      <c r="N328" s="11"/>
      <c r="O328" s="11"/>
    </row>
    <row r="329" spans="1:12" ht="12.75">
      <c r="A329" s="24"/>
      <c r="B329" s="93" t="s">
        <v>169</v>
      </c>
      <c r="C329" s="93"/>
      <c r="D329" s="93"/>
      <c r="E329" s="93"/>
      <c r="F329" s="93"/>
      <c r="G329" s="93"/>
      <c r="H329" s="93"/>
      <c r="J329" s="5"/>
      <c r="K329" s="5"/>
      <c r="L329" s="5"/>
    </row>
    <row r="330" spans="1:12" ht="12.75">
      <c r="A330" s="24"/>
      <c r="B330" s="55"/>
      <c r="C330" s="55"/>
      <c r="D330" s="55"/>
      <c r="E330" s="55"/>
      <c r="F330" s="55"/>
      <c r="G330" s="55"/>
      <c r="H330" s="55"/>
      <c r="J330" s="5"/>
      <c r="K330" s="5"/>
      <c r="L330" s="5"/>
    </row>
    <row r="331" spans="1:12" ht="12.75">
      <c r="A331" s="19" t="s">
        <v>147</v>
      </c>
      <c r="B331" s="25" t="s">
        <v>156</v>
      </c>
      <c r="J331" s="5"/>
      <c r="K331" s="5"/>
      <c r="L331" s="5"/>
    </row>
    <row r="332" spans="1:12" ht="12.75">
      <c r="A332" s="19"/>
      <c r="B332" s="11" t="s">
        <v>370</v>
      </c>
      <c r="J332" s="5"/>
      <c r="K332" s="5"/>
      <c r="L332" s="5"/>
    </row>
    <row r="333" spans="1:24" s="11" customFormat="1" ht="12.75">
      <c r="A333" s="19"/>
      <c r="M333" s="5"/>
      <c r="N333" s="5"/>
      <c r="O333" s="5"/>
      <c r="P333" s="5"/>
      <c r="Q333" s="5"/>
      <c r="R333" s="5"/>
      <c r="S333" s="5"/>
      <c r="T333" s="5"/>
      <c r="U333" s="5"/>
      <c r="V333" s="5"/>
      <c r="W333" s="5"/>
      <c r="X333" s="5"/>
    </row>
    <row r="334" spans="1:2" ht="12.75">
      <c r="A334" s="19" t="s">
        <v>148</v>
      </c>
      <c r="B334" s="25" t="s">
        <v>89</v>
      </c>
    </row>
    <row r="335" spans="1:2" ht="12.75">
      <c r="A335" s="24"/>
      <c r="B335" s="11" t="s">
        <v>252</v>
      </c>
    </row>
    <row r="336" ht="12.75">
      <c r="A336" s="24"/>
    </row>
    <row r="337" spans="1:2" ht="12.75">
      <c r="A337" s="19" t="s">
        <v>149</v>
      </c>
      <c r="B337" s="25" t="s">
        <v>225</v>
      </c>
    </row>
    <row r="338" spans="1:2" ht="12.75">
      <c r="A338" s="19"/>
      <c r="B338" s="25"/>
    </row>
    <row r="339" spans="1:12" ht="12.75">
      <c r="A339" s="19"/>
      <c r="B339" s="25" t="s">
        <v>224</v>
      </c>
      <c r="I339" s="92"/>
      <c r="J339" s="92"/>
      <c r="K339" s="92"/>
      <c r="L339" s="92"/>
    </row>
    <row r="340" spans="1:2" ht="12.75">
      <c r="A340" s="19"/>
      <c r="B340" s="25"/>
    </row>
    <row r="341" spans="1:12" ht="15" customHeight="1">
      <c r="A341" s="24"/>
      <c r="B341" s="185" t="s">
        <v>223</v>
      </c>
      <c r="C341" s="185"/>
      <c r="D341" s="185"/>
      <c r="E341" s="185"/>
      <c r="F341" s="185"/>
      <c r="G341" s="185"/>
      <c r="H341" s="185"/>
      <c r="I341" s="185"/>
      <c r="J341" s="185"/>
      <c r="K341" s="185"/>
      <c r="L341" s="185"/>
    </row>
    <row r="342" spans="1:2" ht="12.75">
      <c r="A342" s="24"/>
      <c r="B342" s="24"/>
    </row>
    <row r="343" spans="1:10" ht="13.5" thickBot="1">
      <c r="A343" s="24"/>
      <c r="B343" s="24"/>
      <c r="G343" s="59" t="s">
        <v>211</v>
      </c>
      <c r="H343" s="60"/>
      <c r="I343" s="25" t="s">
        <v>212</v>
      </c>
      <c r="J343" s="60"/>
    </row>
    <row r="344" spans="1:10" ht="12.75">
      <c r="A344" s="24"/>
      <c r="B344" s="24"/>
      <c r="G344" s="51" t="s">
        <v>208</v>
      </c>
      <c r="H344" s="19" t="s">
        <v>209</v>
      </c>
      <c r="I344" s="51" t="s">
        <v>199</v>
      </c>
      <c r="J344" s="19" t="s">
        <v>209</v>
      </c>
    </row>
    <row r="345" spans="1:10" ht="12.75">
      <c r="A345" s="24"/>
      <c r="B345" s="24"/>
      <c r="G345" s="32"/>
      <c r="H345" s="32" t="s">
        <v>210</v>
      </c>
      <c r="I345" s="32"/>
      <c r="J345" s="32" t="s">
        <v>210</v>
      </c>
    </row>
    <row r="346" spans="1:10" ht="13.5" thickBot="1">
      <c r="A346" s="24"/>
      <c r="B346" s="24"/>
      <c r="G346" s="109" t="s">
        <v>349</v>
      </c>
      <c r="H346" s="109" t="s">
        <v>362</v>
      </c>
      <c r="I346" s="109" t="s">
        <v>349</v>
      </c>
      <c r="J346" s="109" t="s">
        <v>362</v>
      </c>
    </row>
    <row r="347" spans="1:3" ht="12.75">
      <c r="A347" s="24"/>
      <c r="B347" s="24"/>
      <c r="C347" s="62"/>
    </row>
    <row r="348" spans="1:10" ht="12.75">
      <c r="A348" s="24"/>
      <c r="B348" s="62" t="s">
        <v>75</v>
      </c>
      <c r="C348" s="62"/>
      <c r="D348" s="62"/>
      <c r="E348" s="62"/>
      <c r="G348" s="104">
        <f>SUM('Income Statements'!E40)</f>
        <v>-1036</v>
      </c>
      <c r="H348" s="104">
        <f>SUM('Income Statements'!G40)</f>
        <v>-1609</v>
      </c>
      <c r="I348" s="104">
        <f>SUM('Income Statements'!J40)</f>
        <v>-1036</v>
      </c>
      <c r="J348" s="104">
        <f>'Income Statements'!$L$40</f>
        <v>-1609</v>
      </c>
    </row>
    <row r="349" spans="1:12" ht="12.75">
      <c r="A349" s="24"/>
      <c r="B349" s="62" t="s">
        <v>170</v>
      </c>
      <c r="C349" s="62"/>
      <c r="D349" s="62"/>
      <c r="E349" s="62"/>
      <c r="F349" s="62"/>
      <c r="G349" s="139">
        <f>138000000/1000</f>
        <v>138000</v>
      </c>
      <c r="H349" s="104">
        <v>138000</v>
      </c>
      <c r="I349" s="104">
        <f>138000000/1000</f>
        <v>138000</v>
      </c>
      <c r="J349" s="104">
        <v>138000</v>
      </c>
      <c r="K349" s="53"/>
      <c r="L349" s="53"/>
    </row>
    <row r="350" spans="1:12" ht="13.5" thickBot="1">
      <c r="A350" s="24"/>
      <c r="B350" s="62" t="s">
        <v>76</v>
      </c>
      <c r="C350" s="24"/>
      <c r="D350" s="62"/>
      <c r="E350" s="62"/>
      <c r="F350" s="62"/>
      <c r="G350" s="116">
        <f>+G348/G349*100</f>
        <v>-0.7507246376811595</v>
      </c>
      <c r="H350" s="140">
        <f>+H348/H349*100</f>
        <v>-1.1659420289855071</v>
      </c>
      <c r="I350" s="116">
        <f>+I348/I349*100</f>
        <v>-0.7507246376811595</v>
      </c>
      <c r="J350" s="117">
        <f>+J348/J349*100</f>
        <v>-1.1659420289855071</v>
      </c>
      <c r="K350" s="53"/>
      <c r="L350" s="53"/>
    </row>
    <row r="351" spans="1:12" ht="12.75">
      <c r="A351" s="24"/>
      <c r="B351" s="24"/>
      <c r="C351" s="24"/>
      <c r="D351" s="24"/>
      <c r="E351" s="53"/>
      <c r="F351" s="53"/>
      <c r="G351" s="53"/>
      <c r="H351" s="53"/>
      <c r="I351" s="53"/>
      <c r="J351" s="53"/>
      <c r="K351" s="53"/>
      <c r="L351" s="53"/>
    </row>
    <row r="352" spans="1:12" ht="12.75">
      <c r="A352" s="24"/>
      <c r="B352" s="87" t="s">
        <v>253</v>
      </c>
      <c r="C352" s="24"/>
      <c r="D352" s="24"/>
      <c r="E352" s="53"/>
      <c r="F352" s="53"/>
      <c r="G352" s="53"/>
      <c r="H352" s="53"/>
      <c r="I352" s="53"/>
      <c r="J352" s="53"/>
      <c r="K352" s="53"/>
      <c r="L352" s="53"/>
    </row>
    <row r="353" spans="1:12" ht="12.75">
      <c r="A353" s="24"/>
      <c r="B353" s="87"/>
      <c r="C353" s="24"/>
      <c r="D353" s="24"/>
      <c r="E353" s="53"/>
      <c r="F353" s="53"/>
      <c r="G353" s="53"/>
      <c r="H353" s="53"/>
      <c r="I353" s="53"/>
      <c r="J353" s="53"/>
      <c r="K353" s="53"/>
      <c r="L353" s="53"/>
    </row>
    <row r="354" spans="1:12" ht="12.75">
      <c r="A354" s="24"/>
      <c r="B354" s="62" t="s">
        <v>368</v>
      </c>
      <c r="C354" s="24"/>
      <c r="D354" s="24"/>
      <c r="E354" s="53"/>
      <c r="F354" s="53"/>
      <c r="G354" s="53"/>
      <c r="H354" s="53"/>
      <c r="I354" s="53"/>
      <c r="J354" s="53"/>
      <c r="K354" s="53"/>
      <c r="L354" s="53"/>
    </row>
    <row r="355" spans="1:12" ht="12.75">
      <c r="A355" s="24"/>
      <c r="B355" s="62" t="s">
        <v>369</v>
      </c>
      <c r="C355" s="24"/>
      <c r="D355" s="24"/>
      <c r="E355" s="53"/>
      <c r="F355" s="53"/>
      <c r="G355" s="53"/>
      <c r="H355" s="53"/>
      <c r="I355" s="53"/>
      <c r="J355" s="53"/>
      <c r="K355" s="53"/>
      <c r="L355" s="53"/>
    </row>
    <row r="356" spans="1:12" ht="12.75">
      <c r="A356" s="24"/>
      <c r="B356" s="62"/>
      <c r="C356" s="24"/>
      <c r="D356" s="24"/>
      <c r="E356" s="53"/>
      <c r="F356" s="53"/>
      <c r="G356" s="53"/>
      <c r="H356" s="53"/>
      <c r="I356" s="53"/>
      <c r="J356" s="53"/>
      <c r="K356" s="53"/>
      <c r="L356" s="53"/>
    </row>
    <row r="357" spans="1:8" ht="12.75">
      <c r="A357" s="24"/>
      <c r="B357" s="24"/>
      <c r="C357" s="24"/>
      <c r="D357" s="24"/>
      <c r="E357" s="53"/>
      <c r="F357" s="53"/>
      <c r="G357" s="53"/>
      <c r="H357" s="53"/>
    </row>
    <row r="358" spans="1:8" ht="12.75">
      <c r="A358" s="24"/>
      <c r="B358" s="24"/>
      <c r="D358" s="24"/>
      <c r="E358" s="53"/>
      <c r="F358" s="53"/>
      <c r="G358" s="53"/>
      <c r="H358" s="53"/>
    </row>
    <row r="359" ht="12.75">
      <c r="A359" s="11" t="s">
        <v>90</v>
      </c>
    </row>
    <row r="360" spans="9:12" ht="12.75">
      <c r="I360" s="57"/>
      <c r="J360" s="57"/>
      <c r="K360" s="57"/>
      <c r="L360" s="57"/>
    </row>
    <row r="361" spans="9:12" ht="12.75">
      <c r="I361" s="57"/>
      <c r="J361" s="57"/>
      <c r="K361" s="57"/>
      <c r="L361" s="57"/>
    </row>
    <row r="362" spans="8:12" ht="12.75">
      <c r="H362" s="57"/>
      <c r="I362" s="57"/>
      <c r="J362" s="57"/>
      <c r="K362" s="57"/>
      <c r="L362" s="57"/>
    </row>
    <row r="363" spans="1:12" ht="12.75">
      <c r="A363" s="11" t="s">
        <v>48</v>
      </c>
      <c r="H363" s="57"/>
      <c r="I363" s="27"/>
      <c r="J363" s="27"/>
      <c r="K363" s="27"/>
      <c r="L363" s="27"/>
    </row>
    <row r="364" spans="1:12" ht="12.75">
      <c r="A364" s="11" t="s">
        <v>49</v>
      </c>
      <c r="H364" s="57"/>
      <c r="I364" s="27"/>
      <c r="J364" s="27"/>
      <c r="K364" s="27"/>
      <c r="L364" s="27"/>
    </row>
    <row r="365" spans="8:12" ht="12.75">
      <c r="H365" s="27"/>
      <c r="I365" s="27"/>
      <c r="J365" s="27"/>
      <c r="K365" s="27"/>
      <c r="L365" s="27"/>
    </row>
    <row r="366" spans="1:12" ht="12.75">
      <c r="A366" s="11" t="s">
        <v>161</v>
      </c>
      <c r="H366" s="27"/>
      <c r="I366" s="27"/>
      <c r="J366" s="27"/>
      <c r="K366" s="27"/>
      <c r="L366" s="27"/>
    </row>
    <row r="367" spans="3:12" ht="12.75">
      <c r="C367" s="62"/>
      <c r="H367" s="27"/>
      <c r="I367" s="27"/>
      <c r="J367" s="27"/>
      <c r="K367" s="27"/>
      <c r="L367" s="27"/>
    </row>
    <row r="368" spans="1:12" ht="12.75">
      <c r="A368" s="11" t="s">
        <v>91</v>
      </c>
      <c r="B368" s="118" t="s">
        <v>152</v>
      </c>
      <c r="D368" s="62"/>
      <c r="F368" s="11" t="s">
        <v>92</v>
      </c>
      <c r="H368" s="27"/>
      <c r="I368" s="27"/>
      <c r="J368" s="27"/>
      <c r="K368" s="27"/>
      <c r="L368" s="27"/>
    </row>
    <row r="369" spans="1:12" ht="12.75">
      <c r="A369" s="24"/>
      <c r="G369" s="11" t="s">
        <v>92</v>
      </c>
      <c r="H369" s="27"/>
      <c r="I369" s="27"/>
      <c r="J369" s="27"/>
      <c r="K369" s="27"/>
      <c r="L369" s="27"/>
    </row>
    <row r="370" spans="1:12" ht="12.75">
      <c r="A370" s="24"/>
      <c r="H370" s="27"/>
      <c r="I370" s="27"/>
      <c r="J370" s="27"/>
      <c r="K370" s="27"/>
      <c r="L370" s="27"/>
    </row>
    <row r="371" spans="1:12" ht="12.75">
      <c r="A371" s="24"/>
      <c r="H371" s="27"/>
      <c r="I371" s="27"/>
      <c r="J371" s="27"/>
      <c r="K371" s="27"/>
      <c r="L371" s="27"/>
    </row>
    <row r="372" spans="1:12" ht="12.75">
      <c r="A372" s="24"/>
      <c r="H372" s="27"/>
      <c r="I372" s="27"/>
      <c r="J372" s="27"/>
      <c r="K372" s="27"/>
      <c r="L372" s="27"/>
    </row>
    <row r="373" spans="1:8" ht="12.75">
      <c r="A373" s="24"/>
      <c r="H373" s="27"/>
    </row>
    <row r="374" spans="1:8" ht="12.75">
      <c r="A374" s="24"/>
      <c r="H374" s="56"/>
    </row>
    <row r="375" spans="1:11" ht="12.75">
      <c r="A375" s="24"/>
      <c r="K375" s="11" t="s">
        <v>92</v>
      </c>
    </row>
    <row r="376" ht="12.75">
      <c r="A376" s="24"/>
    </row>
    <row r="377" ht="12.75">
      <c r="A377" s="24"/>
    </row>
    <row r="380" ht="12.75">
      <c r="A380" s="24"/>
    </row>
    <row r="381" ht="12.75">
      <c r="A381" s="24"/>
    </row>
    <row r="382" ht="12.75">
      <c r="A382" s="24"/>
    </row>
    <row r="383" ht="12.75">
      <c r="A383" s="24"/>
    </row>
    <row r="384" ht="12.75">
      <c r="A384" s="24"/>
    </row>
    <row r="385" ht="12.75">
      <c r="A385" s="24"/>
    </row>
    <row r="386" ht="12.75">
      <c r="A386" s="24"/>
    </row>
    <row r="387" ht="12.75">
      <c r="A387" s="24"/>
    </row>
    <row r="388" ht="12.75">
      <c r="A388" s="24"/>
    </row>
    <row r="389" ht="12.75">
      <c r="A389" s="24"/>
    </row>
    <row r="390" ht="12.75">
      <c r="A390" s="24"/>
    </row>
    <row r="391" spans="1:2" ht="12.75">
      <c r="A391" s="24"/>
      <c r="B391" s="94" t="s">
        <v>92</v>
      </c>
    </row>
    <row r="392" ht="12.75">
      <c r="A392" s="24"/>
    </row>
    <row r="393" ht="12.75">
      <c r="A393" s="24"/>
    </row>
    <row r="394" ht="12.75">
      <c r="A394" s="24"/>
    </row>
    <row r="395" ht="12.75">
      <c r="A395" s="24"/>
    </row>
    <row r="396" ht="12.75">
      <c r="A396" s="24"/>
    </row>
    <row r="397" ht="12.75">
      <c r="A397" s="24"/>
    </row>
    <row r="398" ht="12.75">
      <c r="A398" s="24"/>
    </row>
    <row r="399" ht="12.75">
      <c r="A399" s="24"/>
    </row>
    <row r="400" ht="12.75">
      <c r="A400" s="24"/>
    </row>
    <row r="401" ht="12.75">
      <c r="A401" s="24"/>
    </row>
  </sheetData>
  <mergeCells count="24">
    <mergeCell ref="B117:L119"/>
    <mergeCell ref="B41:L42"/>
    <mergeCell ref="B48:L49"/>
    <mergeCell ref="B341:L341"/>
    <mergeCell ref="B120:L121"/>
    <mergeCell ref="B142:L142"/>
    <mergeCell ref="B124:L124"/>
    <mergeCell ref="B139:L139"/>
    <mergeCell ref="A5:L5"/>
    <mergeCell ref="B16:L16"/>
    <mergeCell ref="B13:L14"/>
    <mergeCell ref="B37:L38"/>
    <mergeCell ref="B17:L18"/>
    <mergeCell ref="B33:L34"/>
    <mergeCell ref="A1:L1"/>
    <mergeCell ref="A3:L3"/>
    <mergeCell ref="A4:L4"/>
    <mergeCell ref="A2:L2"/>
    <mergeCell ref="M76:O78"/>
    <mergeCell ref="B108:L110"/>
    <mergeCell ref="B111:L112"/>
    <mergeCell ref="B85:L86"/>
    <mergeCell ref="B104:L105"/>
    <mergeCell ref="N107:X107"/>
  </mergeCells>
  <printOptions/>
  <pageMargins left="0" right="0.23" top="0.49" bottom="0.5" header="0.5" footer="0.5"/>
  <pageSetup fitToHeight="1" fitToWidth="1" horizontalDpi="600" verticalDpi="600" orientation="portrait" paperSize="9" scale="74" r:id="rId1"/>
  <rowBreaks count="3" manualBreakCount="3">
    <brk id="143" max="255" man="1"/>
    <brk id="148" max="255" man="1"/>
    <brk id="2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 </cp:lastModifiedBy>
  <cp:lastPrinted>2009-03-16T14:51:40Z</cp:lastPrinted>
  <dcterms:created xsi:type="dcterms:W3CDTF">2001-10-16T10:02:43Z</dcterms:created>
  <dcterms:modified xsi:type="dcterms:W3CDTF">2009-09-25T07:44:56Z</dcterms:modified>
  <cp:category/>
  <cp:version/>
  <cp:contentType/>
  <cp:contentStatus/>
</cp:coreProperties>
</file>